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 tabRatio="785" activeTab="3"/>
  </bookViews>
  <sheets>
    <sheet name="初中教学成本" sheetId="33" r:id="rId1"/>
    <sheet name="小学教学成本 " sheetId="35" r:id="rId2"/>
    <sheet name="中学住宿成本" sheetId="34" r:id="rId3"/>
    <sheet name="小学住宿成本 " sheetId="36" r:id="rId4"/>
    <sheet name="对个人家庭补助" sheetId="14" state="hidden" r:id="rId5"/>
  </sheets>
  <definedNames>
    <definedName name="_xlnm.Print_Titles" localSheetId="0">初中教学成本!$A:$B</definedName>
    <definedName name="_xlnm.Print_Titles" localSheetId="1">'小学教学成本 '!$A:$B</definedName>
    <definedName name="_xlnm.Print_Titles" localSheetId="3">'小学住宿成本 '!$A:$B</definedName>
    <definedName name="_xlnm.Print_Titles" localSheetId="2">中学住宿成本!$A:$B</definedName>
  </definedNames>
  <calcPr calcId="125725"/>
</workbook>
</file>

<file path=xl/calcChain.xml><?xml version="1.0" encoding="utf-8"?>
<calcChain xmlns="http://schemas.openxmlformats.org/spreadsheetml/2006/main">
  <c r="D44" i="33"/>
  <c r="C44"/>
  <c r="D41"/>
  <c r="D45" s="1"/>
  <c r="C41"/>
  <c r="C45" s="1"/>
  <c r="C43" s="1"/>
  <c r="E45" i="36"/>
  <c r="E45" i="34"/>
  <c r="E11"/>
  <c r="E6"/>
  <c r="E45" i="35"/>
  <c r="E40" i="33"/>
  <c r="E44" s="1"/>
  <c r="E35"/>
  <c r="E32"/>
  <c r="E11"/>
  <c r="E6"/>
  <c r="E39" s="1"/>
  <c r="E41" s="1"/>
  <c r="E45" s="1"/>
  <c r="E43" l="1"/>
  <c r="D43"/>
</calcChain>
</file>

<file path=xl/sharedStrings.xml><?xml version="1.0" encoding="utf-8"?>
<sst xmlns="http://schemas.openxmlformats.org/spreadsheetml/2006/main" count="246" uniqueCount="71">
  <si>
    <t>项城市正泰博文学校初中部教育培养成本表</t>
  </si>
  <si>
    <t>单位:元</t>
  </si>
  <si>
    <t>项       目</t>
  </si>
  <si>
    <t>栏次及关系</t>
  </si>
  <si>
    <t>2018年</t>
  </si>
  <si>
    <t>2019年</t>
  </si>
  <si>
    <t>2020年</t>
  </si>
  <si>
    <t>备注</t>
  </si>
  <si>
    <t>上报数</t>
  </si>
  <si>
    <t>一、工资福利支出</t>
  </si>
  <si>
    <t>1=2+3+4+5</t>
  </si>
  <si>
    <t xml:space="preserve"> 1、基本工资</t>
  </si>
  <si>
    <t xml:space="preserve"> 2、奖金、补助</t>
  </si>
  <si>
    <t xml:space="preserve"> 3、其他工资</t>
  </si>
  <si>
    <t xml:space="preserve"> 4、社会保障费</t>
  </si>
  <si>
    <t>二、商品和服务支出</t>
  </si>
  <si>
    <t>6=sum（7:27）</t>
  </si>
  <si>
    <t>1、办公费</t>
  </si>
  <si>
    <t>2、印刷费</t>
  </si>
  <si>
    <t>3、水费</t>
  </si>
  <si>
    <t>4、电费</t>
  </si>
  <si>
    <t>5、燃气费</t>
  </si>
  <si>
    <t>6、维修费</t>
  </si>
  <si>
    <t>7、培训费</t>
  </si>
  <si>
    <t>8、交通费</t>
  </si>
  <si>
    <t>9、工会经费</t>
  </si>
  <si>
    <t>10、差旅费</t>
  </si>
  <si>
    <t>11、公务接待费</t>
  </si>
  <si>
    <t>12、福利费</t>
  </si>
  <si>
    <t>13、物业管理费</t>
  </si>
  <si>
    <t>14、劳务费</t>
  </si>
  <si>
    <t>15、专用材料费</t>
  </si>
  <si>
    <t>16、课本作业本费</t>
  </si>
  <si>
    <t>17、邮电费</t>
  </si>
  <si>
    <t>18、招生费</t>
  </si>
  <si>
    <t>19、租赁费</t>
  </si>
  <si>
    <t>20、其他商品服务支出</t>
  </si>
  <si>
    <t>三、对个人和家庭的补助支出</t>
  </si>
  <si>
    <t>1、奖学金</t>
  </si>
  <si>
    <t>2、助学金</t>
  </si>
  <si>
    <t>四、资产折旧及摊销</t>
  </si>
  <si>
    <t xml:space="preserve"> 1、固定资产折旧</t>
  </si>
  <si>
    <t xml:space="preserve"> 2、无形资产摊销</t>
  </si>
  <si>
    <t xml:space="preserve"> 3、其他摊销</t>
  </si>
  <si>
    <t>五、总成本</t>
  </si>
  <si>
    <t xml:space="preserve"> 1、财政承担的成本</t>
  </si>
  <si>
    <t xml:space="preserve"> 2、学校承担的成本</t>
  </si>
  <si>
    <t>项城市正泰博文学校小学部教育培养成本表</t>
  </si>
  <si>
    <t>项城市正泰博文学校初中部住宿成本表</t>
  </si>
  <si>
    <t>项城市正泰博文学校小学部住宿成本表</t>
  </si>
  <si>
    <t>项目</t>
  </si>
  <si>
    <r>
      <rPr>
        <b/>
        <sz val="12"/>
        <color theme="1"/>
        <rFont val="宋体"/>
        <charset val="134"/>
        <scheme val="minor"/>
      </rPr>
      <t>2016</t>
    </r>
    <r>
      <rPr>
        <b/>
        <sz val="12"/>
        <color indexed="8"/>
        <rFont val="宋体"/>
        <charset val="134"/>
        <scheme val="minor"/>
      </rPr>
      <t>年</t>
    </r>
  </si>
  <si>
    <r>
      <rPr>
        <b/>
        <sz val="12"/>
        <color theme="1"/>
        <rFont val="宋体"/>
        <charset val="134"/>
        <scheme val="minor"/>
      </rPr>
      <t>2017</t>
    </r>
    <r>
      <rPr>
        <b/>
        <sz val="12"/>
        <color indexed="8"/>
        <rFont val="宋体"/>
        <charset val="134"/>
        <scheme val="minor"/>
      </rPr>
      <t>年</t>
    </r>
  </si>
  <si>
    <r>
      <rPr>
        <b/>
        <sz val="12"/>
        <color theme="1"/>
        <rFont val="宋体"/>
        <charset val="134"/>
        <scheme val="minor"/>
      </rPr>
      <t>2018</t>
    </r>
    <r>
      <rPr>
        <b/>
        <sz val="12"/>
        <color indexed="8"/>
        <rFont val="宋体"/>
        <charset val="134"/>
        <scheme val="minor"/>
      </rPr>
      <t>年</t>
    </r>
  </si>
  <si>
    <t>核减-、核增+</t>
  </si>
  <si>
    <t>核定数</t>
  </si>
  <si>
    <t>七、单位成本</t>
    <phoneticPr fontId="31" type="noConversion"/>
  </si>
  <si>
    <r>
      <t>2</t>
    </r>
    <r>
      <rPr>
        <sz val="10"/>
        <rFont val="宋体"/>
        <family val="3"/>
        <charset val="134"/>
      </rPr>
      <t>7</t>
    </r>
    <r>
      <rPr>
        <sz val="10"/>
        <rFont val="宋体"/>
        <charset val="134"/>
      </rPr>
      <t>=2</t>
    </r>
    <r>
      <rPr>
        <sz val="10"/>
        <rFont val="宋体"/>
        <family val="3"/>
        <charset val="134"/>
      </rPr>
      <t>8</t>
    </r>
    <r>
      <rPr>
        <sz val="10"/>
        <rFont val="宋体"/>
        <charset val="134"/>
      </rPr>
      <t>+</t>
    </r>
    <r>
      <rPr>
        <sz val="10"/>
        <rFont val="宋体"/>
        <family val="3"/>
        <charset val="134"/>
      </rPr>
      <t>29</t>
    </r>
    <phoneticPr fontId="31" type="noConversion"/>
  </si>
  <si>
    <r>
      <t>30</t>
    </r>
    <r>
      <rPr>
        <sz val="10"/>
        <rFont val="宋体"/>
        <charset val="134"/>
      </rPr>
      <t>=3</t>
    </r>
    <r>
      <rPr>
        <sz val="10"/>
        <rFont val="宋体"/>
        <family val="3"/>
        <charset val="134"/>
      </rPr>
      <t>1</t>
    </r>
    <r>
      <rPr>
        <sz val="10"/>
        <rFont val="宋体"/>
        <charset val="134"/>
      </rPr>
      <t>+3</t>
    </r>
    <r>
      <rPr>
        <sz val="10"/>
        <rFont val="宋体"/>
        <family val="3"/>
        <charset val="134"/>
      </rPr>
      <t>2</t>
    </r>
    <r>
      <rPr>
        <sz val="10"/>
        <rFont val="宋体"/>
        <charset val="134"/>
      </rPr>
      <t>+3</t>
    </r>
    <r>
      <rPr>
        <sz val="10"/>
        <rFont val="宋体"/>
        <family val="3"/>
        <charset val="134"/>
      </rPr>
      <t>3</t>
    </r>
    <phoneticPr fontId="31" type="noConversion"/>
  </si>
  <si>
    <r>
      <t>34</t>
    </r>
    <r>
      <rPr>
        <b/>
        <sz val="10"/>
        <rFont val="宋体"/>
        <charset val="134"/>
      </rPr>
      <t>=1+6+2</t>
    </r>
    <r>
      <rPr>
        <b/>
        <sz val="10"/>
        <rFont val="宋体"/>
        <family val="3"/>
        <charset val="134"/>
      </rPr>
      <t>7</t>
    </r>
    <r>
      <rPr>
        <b/>
        <sz val="10"/>
        <rFont val="宋体"/>
        <charset val="134"/>
      </rPr>
      <t>+3</t>
    </r>
    <r>
      <rPr>
        <b/>
        <sz val="10"/>
        <rFont val="宋体"/>
        <family val="3"/>
        <charset val="134"/>
      </rPr>
      <t>0</t>
    </r>
    <phoneticPr fontId="31" type="noConversion"/>
  </si>
  <si>
    <r>
      <t>38</t>
    </r>
    <r>
      <rPr>
        <b/>
        <sz val="10"/>
        <rFont val="宋体"/>
        <charset val="134"/>
      </rPr>
      <t>=</t>
    </r>
    <r>
      <rPr>
        <b/>
        <sz val="10"/>
        <rFont val="宋体"/>
        <family val="3"/>
        <charset val="134"/>
      </rPr>
      <t>39+40</t>
    </r>
    <phoneticPr fontId="31" type="noConversion"/>
  </si>
  <si>
    <r>
      <t>36</t>
    </r>
    <r>
      <rPr>
        <sz val="10"/>
        <rFont val="宋体"/>
        <family val="3"/>
        <charset val="134"/>
      </rPr>
      <t>=34-35</t>
    </r>
    <phoneticPr fontId="31" type="noConversion"/>
  </si>
  <si>
    <r>
      <t>39</t>
    </r>
    <r>
      <rPr>
        <sz val="10"/>
        <rFont val="宋体"/>
        <charset val="134"/>
      </rPr>
      <t>=</t>
    </r>
    <r>
      <rPr>
        <sz val="10"/>
        <rFont val="宋体"/>
        <family val="3"/>
        <charset val="134"/>
      </rPr>
      <t>35/37</t>
    </r>
    <phoneticPr fontId="31" type="noConversion"/>
  </si>
  <si>
    <r>
      <t>40</t>
    </r>
    <r>
      <rPr>
        <sz val="10"/>
        <rFont val="宋体"/>
        <charset val="134"/>
      </rPr>
      <t>=</t>
    </r>
    <r>
      <rPr>
        <sz val="10"/>
        <rFont val="宋体"/>
        <family val="3"/>
        <charset val="134"/>
      </rPr>
      <t>36/37</t>
    </r>
    <phoneticPr fontId="31" type="noConversion"/>
  </si>
  <si>
    <t>六、学生人数（人）</t>
    <phoneticPr fontId="31" type="noConversion"/>
  </si>
  <si>
    <r>
      <t xml:space="preserve"> 1、财政承担单位成本</t>
    </r>
    <r>
      <rPr>
        <sz val="8"/>
        <color theme="1"/>
        <rFont val="宋体"/>
        <family val="3"/>
        <charset val="134"/>
        <scheme val="minor"/>
      </rPr>
      <t>（元/人/年）</t>
    </r>
  </si>
  <si>
    <r>
      <t xml:space="preserve"> 2、学校承担单位成本</t>
    </r>
    <r>
      <rPr>
        <sz val="8"/>
        <rFont val="宋体"/>
        <family val="3"/>
        <charset val="134"/>
      </rPr>
      <t>（元/人/年）</t>
    </r>
  </si>
  <si>
    <t>附件1：</t>
    <phoneticPr fontId="31" type="noConversion"/>
  </si>
  <si>
    <t>附件2：</t>
    <phoneticPr fontId="31" type="noConversion"/>
  </si>
  <si>
    <t>附件3：</t>
    <phoneticPr fontId="31" type="noConversion"/>
  </si>
  <si>
    <t>附件4：</t>
    <phoneticPr fontId="31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</si>
</sst>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#,##0.00_);[Red]\(#,##0.00\)"/>
    <numFmt numFmtId="177" formatCode="#,##0.0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仿宋_GB2312"/>
      <charset val="134"/>
    </font>
    <font>
      <sz val="14"/>
      <name val="黑体"/>
      <charset val="134"/>
    </font>
    <font>
      <sz val="8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8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b/>
      <sz val="12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6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/>
    <xf numFmtId="43" fontId="5" fillId="0" borderId="4" xfId="0" applyNumberFormat="1" applyFont="1" applyBorder="1" applyAlignment="1"/>
    <xf numFmtId="43" fontId="3" fillId="0" borderId="4" xfId="0" applyNumberFormat="1" applyFont="1" applyBorder="1" applyAlignment="1"/>
    <xf numFmtId="43" fontId="7" fillId="0" borderId="4" xfId="0" applyNumberFormat="1" applyFont="1" applyBorder="1" applyAlignment="1"/>
    <xf numFmtId="0" fontId="8" fillId="0" borderId="5" xfId="0" applyFont="1" applyBorder="1" applyAlignment="1"/>
    <xf numFmtId="43" fontId="0" fillId="0" borderId="4" xfId="0" applyNumberFormat="1" applyFont="1" applyBorder="1" applyAlignment="1"/>
    <xf numFmtId="43" fontId="2" fillId="0" borderId="4" xfId="0" applyNumberFormat="1" applyFont="1" applyBorder="1" applyAlignment="1"/>
    <xf numFmtId="43" fontId="9" fillId="0" borderId="4" xfId="0" applyNumberFormat="1" applyFont="1" applyBorder="1" applyAlignment="1"/>
    <xf numFmtId="0" fontId="10" fillId="0" borderId="5" xfId="0" applyFont="1" applyBorder="1" applyAlignment="1"/>
    <xf numFmtId="0" fontId="3" fillId="0" borderId="5" xfId="0" applyFont="1" applyBorder="1" applyAlignment="1"/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8" fillId="0" borderId="7" xfId="0" applyFont="1" applyBorder="1" applyAlignment="1"/>
    <xf numFmtId="0" fontId="10" fillId="0" borderId="7" xfId="0" applyFont="1" applyBorder="1" applyAlignment="1"/>
    <xf numFmtId="0" fontId="3" fillId="0" borderId="7" xfId="0" applyFont="1" applyBorder="1" applyAlignment="1"/>
    <xf numFmtId="0" fontId="11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/>
    <xf numFmtId="0" fontId="5" fillId="0" borderId="0" xfId="0" applyFont="1" applyFill="1" applyAlignment="1"/>
    <xf numFmtId="0" fontId="0" fillId="0" borderId="0" xfId="0" applyFont="1" applyFill="1" applyAlignment="1"/>
    <xf numFmtId="176" fontId="12" fillId="0" borderId="0" xfId="0" applyNumberFormat="1" applyFont="1" applyFill="1" applyAlignment="1" applyProtection="1">
      <alignment vertical="center"/>
      <protection locked="0"/>
    </xf>
    <xf numFmtId="0" fontId="13" fillId="0" borderId="0" xfId="0" applyFont="1" applyFill="1" applyAlignment="1"/>
    <xf numFmtId="0" fontId="14" fillId="0" borderId="0" xfId="0" applyFont="1" applyFill="1" applyAlignment="1"/>
    <xf numFmtId="0" fontId="0" fillId="0" borderId="0" xfId="0" applyFont="1" applyFill="1" applyAlignment="1" applyProtection="1">
      <alignment vertical="center"/>
      <protection locked="0"/>
    </xf>
    <xf numFmtId="43" fontId="0" fillId="0" borderId="0" xfId="0" applyNumberFormat="1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7" fillId="0" borderId="8" xfId="0" applyFont="1" applyFill="1" applyBorder="1" applyAlignment="1" applyProtection="1">
      <alignment horizontal="left" vertical="center"/>
    </xf>
    <xf numFmtId="0" fontId="18" fillId="0" borderId="8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43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  <protection locked="0"/>
    </xf>
    <xf numFmtId="177" fontId="0" fillId="2" borderId="5" xfId="0" applyNumberFormat="1" applyFont="1" applyFill="1" applyBorder="1" applyAlignment="1">
      <alignment vertical="center"/>
    </xf>
    <xf numFmtId="0" fontId="14" fillId="2" borderId="4" xfId="0" applyFont="1" applyFill="1" applyBorder="1" applyAlignment="1" applyProtection="1">
      <alignment horizontal="left" vertical="center" wrapText="1"/>
    </xf>
    <xf numFmtId="0" fontId="15" fillId="2" borderId="7" xfId="0" applyFont="1" applyFill="1" applyBorder="1" applyAlignment="1" applyProtection="1">
      <alignment vertical="center"/>
      <protection locked="0"/>
    </xf>
    <xf numFmtId="177" fontId="0" fillId="0" borderId="5" xfId="0" applyNumberFormat="1" applyFont="1" applyFill="1" applyBorder="1" applyAlignment="1">
      <alignment vertical="center"/>
    </xf>
    <xf numFmtId="0" fontId="14" fillId="0" borderId="4" xfId="0" applyFont="1" applyFill="1" applyBorder="1" applyAlignment="1" applyProtection="1">
      <alignment horizontal="left" vertical="center" wrapText="1"/>
    </xf>
    <xf numFmtId="0" fontId="15" fillId="0" borderId="7" xfId="0" applyFont="1" applyFill="1" applyBorder="1" applyAlignment="1" applyProtection="1">
      <alignment vertical="center"/>
      <protection locked="0"/>
    </xf>
    <xf numFmtId="0" fontId="23" fillId="2" borderId="4" xfId="0" applyFont="1" applyFill="1" applyBorder="1" applyAlignment="1" applyProtection="1">
      <alignment horizontal="left" vertical="center" wrapText="1"/>
    </xf>
    <xf numFmtId="177" fontId="9" fillId="0" borderId="5" xfId="0" applyNumberFormat="1" applyFont="1" applyFill="1" applyBorder="1" applyAlignment="1">
      <alignment vertical="center"/>
    </xf>
    <xf numFmtId="0" fontId="24" fillId="0" borderId="7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21" fillId="0" borderId="4" xfId="0" applyFont="1" applyFill="1" applyBorder="1" applyAlignment="1" applyProtection="1">
      <alignment horizontal="left" vertical="center" wrapText="1"/>
    </xf>
    <xf numFmtId="0" fontId="25" fillId="0" borderId="7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176" fontId="26" fillId="0" borderId="7" xfId="0" applyNumberFormat="1" applyFont="1" applyFill="1" applyBorder="1" applyAlignment="1" applyProtection="1">
      <alignment vertical="center"/>
      <protection locked="0"/>
    </xf>
    <xf numFmtId="0" fontId="26" fillId="0" borderId="7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22" fillId="0" borderId="7" xfId="0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26" fillId="0" borderId="12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/>
    <xf numFmtId="43" fontId="0" fillId="0" borderId="0" xfId="0" applyNumberFormat="1" applyFont="1" applyFill="1" applyAlignment="1" applyProtection="1">
      <alignment horizontal="center" vertical="center"/>
      <protection locked="0"/>
    </xf>
    <xf numFmtId="178" fontId="14" fillId="2" borderId="4" xfId="0" applyNumberFormat="1" applyFont="1" applyFill="1" applyBorder="1" applyAlignment="1" applyProtection="1">
      <alignment horizontal="center" vertical="center" wrapText="1"/>
    </xf>
    <xf numFmtId="178" fontId="14" fillId="2" borderId="4" xfId="0" applyNumberFormat="1" applyFont="1" applyFill="1" applyBorder="1" applyAlignment="1" applyProtection="1">
      <alignment horizontal="center" vertical="center"/>
    </xf>
    <xf numFmtId="178" fontId="14" fillId="0" borderId="4" xfId="0" applyNumberFormat="1" applyFont="1" applyFill="1" applyBorder="1" applyAlignment="1" applyProtection="1">
      <alignment horizontal="center" vertical="center" wrapText="1"/>
    </xf>
    <xf numFmtId="178" fontId="14" fillId="0" borderId="4" xfId="0" applyNumberFormat="1" applyFont="1" applyFill="1" applyBorder="1" applyAlignment="1" applyProtection="1">
      <alignment horizontal="center" vertical="center"/>
    </xf>
    <xf numFmtId="178" fontId="23" fillId="2" borderId="4" xfId="0" applyNumberFormat="1" applyFont="1" applyFill="1" applyBorder="1" applyAlignment="1" applyProtection="1">
      <alignment horizontal="center" vertical="center" wrapText="1"/>
    </xf>
    <xf numFmtId="178" fontId="21" fillId="0" borderId="4" xfId="0" applyNumberFormat="1" applyFont="1" applyFill="1" applyBorder="1" applyAlignment="1" applyProtection="1">
      <alignment horizontal="center" vertical="center" wrapText="1"/>
    </xf>
    <xf numFmtId="178" fontId="21" fillId="0" borderId="4" xfId="0" applyNumberFormat="1" applyFont="1" applyFill="1" applyBorder="1" applyAlignment="1" applyProtection="1">
      <alignment horizontal="center" vertical="center"/>
    </xf>
    <xf numFmtId="178" fontId="21" fillId="0" borderId="4" xfId="0" applyNumberFormat="1" applyFont="1" applyFill="1" applyBorder="1" applyAlignment="1" applyProtection="1">
      <alignment horizontal="center" vertical="center"/>
      <protection locked="0"/>
    </xf>
    <xf numFmtId="178" fontId="14" fillId="0" borderId="11" xfId="0" applyNumberFormat="1" applyFont="1" applyFill="1" applyBorder="1" applyAlignment="1" applyProtection="1">
      <alignment horizontal="center" vertical="center"/>
      <protection locked="0"/>
    </xf>
    <xf numFmtId="178" fontId="14" fillId="2" borderId="4" xfId="0" applyNumberFormat="1" applyFont="1" applyFill="1" applyBorder="1" applyAlignment="1" applyProtection="1">
      <alignment vertical="center"/>
    </xf>
    <xf numFmtId="178" fontId="14" fillId="0" borderId="4" xfId="0" applyNumberFormat="1" applyFont="1" applyFill="1" applyBorder="1" applyAlignment="1" applyProtection="1">
      <alignment vertical="center"/>
    </xf>
    <xf numFmtId="178" fontId="21" fillId="0" borderId="4" xfId="0" applyNumberFormat="1" applyFont="1" applyFill="1" applyBorder="1" applyAlignment="1" applyProtection="1">
      <alignment vertical="center"/>
    </xf>
    <xf numFmtId="178" fontId="14" fillId="0" borderId="4" xfId="0" applyNumberFormat="1" applyFont="1" applyFill="1" applyBorder="1" applyAlignment="1" applyProtection="1">
      <alignment vertical="center"/>
      <protection locked="0"/>
    </xf>
    <xf numFmtId="178" fontId="21" fillId="0" borderId="4" xfId="0" applyNumberFormat="1" applyFont="1" applyFill="1" applyBorder="1" applyAlignment="1" applyProtection="1">
      <alignment vertical="center"/>
      <protection locked="0"/>
    </xf>
    <xf numFmtId="178" fontId="14" fillId="0" borderId="11" xfId="0" applyNumberFormat="1" applyFont="1" applyFill="1" applyBorder="1" applyAlignment="1" applyProtection="1">
      <alignment vertical="center"/>
      <protection locked="0"/>
    </xf>
    <xf numFmtId="0" fontId="32" fillId="2" borderId="4" xfId="0" applyFont="1" applyFill="1" applyBorder="1" applyAlignment="1" applyProtection="1">
      <alignment horizontal="left" vertical="center" wrapText="1"/>
    </xf>
    <xf numFmtId="0" fontId="33" fillId="0" borderId="4" xfId="0" applyFont="1" applyFill="1" applyBorder="1" applyAlignment="1" applyProtection="1">
      <alignment horizontal="left" vertical="center" wrapText="1"/>
    </xf>
    <xf numFmtId="0" fontId="32" fillId="0" borderId="4" xfId="0" applyFont="1" applyFill="1" applyBorder="1" applyAlignment="1" applyProtection="1">
      <alignment horizontal="left" vertical="center" wrapText="1"/>
    </xf>
    <xf numFmtId="0" fontId="32" fillId="0" borderId="11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34" fillId="0" borderId="5" xfId="0" applyNumberFormat="1" applyFont="1" applyFill="1" applyBorder="1" applyAlignment="1">
      <alignment vertical="center"/>
    </xf>
    <xf numFmtId="177" fontId="35" fillId="0" borderId="5" xfId="0" applyNumberFormat="1" applyFont="1" applyFill="1" applyBorder="1" applyAlignment="1">
      <alignment vertical="center"/>
    </xf>
    <xf numFmtId="0" fontId="32" fillId="0" borderId="10" xfId="0" applyFont="1" applyFill="1" applyBorder="1" applyAlignment="1" applyProtection="1">
      <alignment vertical="center"/>
      <protection locked="0"/>
    </xf>
    <xf numFmtId="0" fontId="21" fillId="0" borderId="13" xfId="0" applyFont="1" applyFill="1" applyBorder="1" applyAlignment="1" applyProtection="1">
      <alignment horizontal="center" vertical="center"/>
    </xf>
    <xf numFmtId="0" fontId="21" fillId="0" borderId="14" xfId="0" applyFont="1" applyFill="1" applyBorder="1" applyAlignment="1" applyProtection="1">
      <alignment horizontal="center" vertical="center"/>
    </xf>
    <xf numFmtId="43" fontId="20" fillId="0" borderId="13" xfId="0" applyNumberFormat="1" applyFont="1" applyFill="1" applyBorder="1" applyAlignment="1" applyProtection="1">
      <alignment horizontal="center" vertical="center"/>
    </xf>
    <xf numFmtId="43" fontId="20" fillId="0" borderId="14" xfId="0" applyNumberFormat="1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34" fillId="0" borderId="0" xfId="0" applyFont="1" applyFill="1" applyAlignment="1" applyProtection="1">
      <alignment vertical="center"/>
      <protection locked="0"/>
    </xf>
  </cellXfs>
  <cellStyles count="6">
    <cellStyle name="常规" xfId="0" builtinId="0"/>
    <cellStyle name="常规 10 2" xfId="2"/>
    <cellStyle name="常规 10 2 3" xfId="3"/>
    <cellStyle name="常规 19" xfId="4"/>
    <cellStyle name="常规 2" xfId="5"/>
    <cellStyle name="千位分隔 2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45"/>
  <sheetViews>
    <sheetView zoomScale="90" zoomScaleNormal="9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9" defaultRowHeight="16.5" customHeight="1"/>
  <cols>
    <col min="1" max="1" width="28.125" style="33" customWidth="1"/>
    <col min="2" max="2" width="12.625" style="33" customWidth="1"/>
    <col min="3" max="4" width="13.875" style="26" customWidth="1"/>
    <col min="5" max="5" width="17.25" style="61" customWidth="1"/>
    <col min="6" max="6" width="12.125" style="35" customWidth="1"/>
    <col min="7" max="232" width="9" style="33"/>
    <col min="233" max="16384" width="9" style="29"/>
  </cols>
  <sheetData>
    <row r="1" spans="1:6" ht="16.5" customHeight="1">
      <c r="A1" s="99" t="s">
        <v>67</v>
      </c>
    </row>
    <row r="2" spans="1:6" ht="26.25" customHeight="1">
      <c r="A2" s="81" t="s">
        <v>0</v>
      </c>
      <c r="B2" s="81"/>
      <c r="C2" s="81"/>
      <c r="D2" s="81"/>
      <c r="E2" s="81"/>
      <c r="F2" s="81"/>
    </row>
    <row r="3" spans="1:6" s="25" customFormat="1" ht="16.5" customHeight="1">
      <c r="A3" s="36"/>
      <c r="B3" s="37"/>
      <c r="C3" s="38"/>
      <c r="D3" s="38"/>
      <c r="E3" s="39"/>
      <c r="F3" s="40" t="s">
        <v>1</v>
      </c>
    </row>
    <row r="4" spans="1:6" s="26" customFormat="1" ht="16.5" customHeight="1">
      <c r="A4" s="82" t="s">
        <v>2</v>
      </c>
      <c r="B4" s="84" t="s">
        <v>3</v>
      </c>
      <c r="C4" s="93" t="s">
        <v>4</v>
      </c>
      <c r="D4" s="93" t="s">
        <v>5</v>
      </c>
      <c r="E4" s="95" t="s">
        <v>6</v>
      </c>
      <c r="F4" s="97" t="s">
        <v>7</v>
      </c>
    </row>
    <row r="5" spans="1:6" s="26" customFormat="1" ht="16.5" customHeight="1">
      <c r="A5" s="83"/>
      <c r="B5" s="85"/>
      <c r="C5" s="94"/>
      <c r="D5" s="94"/>
      <c r="E5" s="96"/>
      <c r="F5" s="98"/>
    </row>
    <row r="6" spans="1:6" ht="16.5" customHeight="1">
      <c r="A6" s="41" t="s">
        <v>9</v>
      </c>
      <c r="B6" s="42" t="s">
        <v>10</v>
      </c>
      <c r="C6" s="62">
        <v>30747057.769946098</v>
      </c>
      <c r="D6" s="62">
        <v>36033183.969946101</v>
      </c>
      <c r="E6" s="63">
        <f>SUM(E7:E10)</f>
        <v>37154583.969946139</v>
      </c>
      <c r="F6" s="43"/>
    </row>
    <row r="7" spans="1:6" ht="16.5" customHeight="1">
      <c r="A7" s="44" t="s">
        <v>11</v>
      </c>
      <c r="B7" s="45">
        <v>2</v>
      </c>
      <c r="C7" s="64">
        <v>20375982.129999999</v>
      </c>
      <c r="D7" s="64">
        <v>22375982.129999999</v>
      </c>
      <c r="E7" s="65">
        <v>24375982.129999999</v>
      </c>
      <c r="F7" s="46"/>
    </row>
    <row r="8" spans="1:6" ht="16.5" customHeight="1">
      <c r="A8" s="44" t="s">
        <v>12</v>
      </c>
      <c r="B8" s="45">
        <v>3</v>
      </c>
      <c r="C8" s="64">
        <v>6431620.3264628304</v>
      </c>
      <c r="D8" s="64">
        <v>9384917.5264628306</v>
      </c>
      <c r="E8" s="65">
        <v>8244917.5264628297</v>
      </c>
      <c r="F8" s="46"/>
    </row>
    <row r="9" spans="1:6" ht="16.5" customHeight="1">
      <c r="A9" s="44" t="s">
        <v>13</v>
      </c>
      <c r="B9" s="45">
        <v>4</v>
      </c>
      <c r="C9" s="64">
        <v>3189440.8163592499</v>
      </c>
      <c r="D9" s="64">
        <v>3722269.8163592499</v>
      </c>
      <c r="E9" s="65">
        <v>3783669.8163592499</v>
      </c>
      <c r="F9" s="46"/>
    </row>
    <row r="10" spans="1:6" ht="16.5" customHeight="1">
      <c r="A10" s="44" t="s">
        <v>14</v>
      </c>
      <c r="B10" s="45">
        <v>5</v>
      </c>
      <c r="C10" s="64">
        <v>750014.49712406204</v>
      </c>
      <c r="D10" s="64">
        <v>550014.49712406204</v>
      </c>
      <c r="E10" s="65">
        <v>750014.49712406204</v>
      </c>
      <c r="F10" s="46"/>
    </row>
    <row r="11" spans="1:6" ht="16.5" customHeight="1">
      <c r="A11" s="41" t="s">
        <v>15</v>
      </c>
      <c r="B11" s="47" t="s">
        <v>16</v>
      </c>
      <c r="C11" s="66">
        <v>24323820.771323498</v>
      </c>
      <c r="D11" s="66">
        <v>21986278.462110698</v>
      </c>
      <c r="E11" s="63">
        <f>SUM(E12:E31)</f>
        <v>26174672.920271445</v>
      </c>
      <c r="F11" s="43"/>
    </row>
    <row r="12" spans="1:6" ht="16.5" customHeight="1">
      <c r="A12" s="44" t="s">
        <v>17</v>
      </c>
      <c r="B12" s="45">
        <v>7</v>
      </c>
      <c r="C12" s="64">
        <v>1001901.81</v>
      </c>
      <c r="D12" s="64">
        <v>901901.81</v>
      </c>
      <c r="E12" s="65">
        <v>767901.87020969403</v>
      </c>
      <c r="F12" s="46"/>
    </row>
    <row r="13" spans="1:6" ht="16.5" customHeight="1">
      <c r="A13" s="44" t="s">
        <v>18</v>
      </c>
      <c r="B13" s="45">
        <v>8</v>
      </c>
      <c r="C13" s="64">
        <v>3958142.33</v>
      </c>
      <c r="D13" s="64">
        <v>3458142.33</v>
      </c>
      <c r="E13" s="65">
        <v>3484142.48435889</v>
      </c>
      <c r="F13" s="46"/>
    </row>
    <row r="14" spans="1:6" ht="16.5" customHeight="1">
      <c r="A14" s="44" t="s">
        <v>19</v>
      </c>
      <c r="B14" s="45">
        <v>9</v>
      </c>
      <c r="C14" s="64">
        <v>47528.6</v>
      </c>
      <c r="D14" s="64">
        <v>47528.6</v>
      </c>
      <c r="E14" s="65">
        <v>26608.598616595002</v>
      </c>
      <c r="F14" s="46"/>
    </row>
    <row r="15" spans="1:6" ht="16.5" customHeight="1">
      <c r="A15" s="44" t="s">
        <v>20</v>
      </c>
      <c r="B15" s="45">
        <v>10</v>
      </c>
      <c r="C15" s="64">
        <v>896192.4</v>
      </c>
      <c r="D15" s="64">
        <v>896192.4</v>
      </c>
      <c r="E15" s="65">
        <v>599090.80249254894</v>
      </c>
      <c r="F15" s="46"/>
    </row>
    <row r="16" spans="1:6" ht="16.5" customHeight="1">
      <c r="A16" s="44" t="s">
        <v>21</v>
      </c>
      <c r="B16" s="45">
        <v>11</v>
      </c>
      <c r="C16" s="64">
        <v>24699.8968717772</v>
      </c>
      <c r="D16" s="64">
        <v>24699.8968717772</v>
      </c>
      <c r="E16" s="65">
        <v>24699.8968717772</v>
      </c>
      <c r="F16" s="46"/>
    </row>
    <row r="17" spans="1:232" ht="16.5" customHeight="1">
      <c r="A17" s="44" t="s">
        <v>22</v>
      </c>
      <c r="B17" s="45">
        <v>12</v>
      </c>
      <c r="C17" s="64">
        <v>1665241.12</v>
      </c>
      <c r="D17" s="64">
        <v>1963654.12</v>
      </c>
      <c r="E17" s="65">
        <v>2173756.9358916502</v>
      </c>
      <c r="F17" s="46"/>
    </row>
    <row r="18" spans="1:232" s="27" customFormat="1" ht="16.5" customHeight="1">
      <c r="A18" s="48" t="s">
        <v>23</v>
      </c>
      <c r="B18" s="45">
        <v>13</v>
      </c>
      <c r="C18" s="64">
        <v>661906.93502921995</v>
      </c>
      <c r="D18" s="64">
        <v>691906.93502921995</v>
      </c>
      <c r="E18" s="65">
        <v>691906.93502921995</v>
      </c>
      <c r="F18" s="49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</row>
    <row r="19" spans="1:232" s="27" customFormat="1" ht="16.5" customHeight="1">
      <c r="A19" s="48" t="s">
        <v>24</v>
      </c>
      <c r="B19" s="45">
        <v>14</v>
      </c>
      <c r="C19" s="64">
        <v>687853.91</v>
      </c>
      <c r="D19" s="64">
        <v>687853.91</v>
      </c>
      <c r="E19" s="65">
        <v>428553.49339979398</v>
      </c>
      <c r="F19" s="49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</row>
    <row r="20" spans="1:232" s="27" customFormat="1" ht="16.5" customHeight="1">
      <c r="A20" s="48" t="s">
        <v>25</v>
      </c>
      <c r="B20" s="45">
        <v>15</v>
      </c>
      <c r="C20" s="64">
        <v>18330.044688896502</v>
      </c>
      <c r="D20" s="64">
        <v>15330.0446888965</v>
      </c>
      <c r="E20" s="65">
        <v>15330.0446888965</v>
      </c>
      <c r="F20" s="49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</row>
    <row r="21" spans="1:232" ht="16.5" customHeight="1">
      <c r="A21" s="44" t="s">
        <v>26</v>
      </c>
      <c r="B21" s="45">
        <v>16</v>
      </c>
      <c r="C21" s="64">
        <v>22759.3441045033</v>
      </c>
      <c r="D21" s="64">
        <v>22759.3441045033</v>
      </c>
      <c r="E21" s="65">
        <v>22759.3441045033</v>
      </c>
      <c r="F21" s="46"/>
    </row>
    <row r="22" spans="1:232" ht="16.5" customHeight="1">
      <c r="A22" s="44" t="s">
        <v>27</v>
      </c>
      <c r="B22" s="45">
        <v>17</v>
      </c>
      <c r="C22" s="64">
        <v>312400.32</v>
      </c>
      <c r="D22" s="64">
        <v>301400.32000000001</v>
      </c>
      <c r="E22" s="65">
        <v>201400.215256102</v>
      </c>
      <c r="F22" s="46"/>
    </row>
    <row r="23" spans="1:232" ht="16.5" customHeight="1">
      <c r="A23" s="44" t="s">
        <v>28</v>
      </c>
      <c r="B23" s="45">
        <v>18</v>
      </c>
      <c r="C23" s="64">
        <v>566557.12</v>
      </c>
      <c r="D23" s="64">
        <v>596557.12</v>
      </c>
      <c r="E23" s="65">
        <v>465557.08009625302</v>
      </c>
      <c r="F23" s="46"/>
    </row>
    <row r="24" spans="1:232" s="27" customFormat="1" ht="16.5" customHeight="1">
      <c r="A24" s="48" t="s">
        <v>29</v>
      </c>
      <c r="B24" s="45">
        <v>19</v>
      </c>
      <c r="C24" s="64">
        <v>108169.56</v>
      </c>
      <c r="D24" s="64">
        <v>108169.56</v>
      </c>
      <c r="E24" s="65">
        <v>81069.888681388999</v>
      </c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</row>
    <row r="25" spans="1:232" s="27" customFormat="1" ht="16.5" customHeight="1">
      <c r="A25" s="48" t="s">
        <v>30</v>
      </c>
      <c r="B25" s="45">
        <v>20</v>
      </c>
      <c r="C25" s="64">
        <v>515514.29632175999</v>
      </c>
      <c r="D25" s="64">
        <v>495514.29632175999</v>
      </c>
      <c r="E25" s="65">
        <v>495514.29632175999</v>
      </c>
      <c r="F25" s="49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</row>
    <row r="26" spans="1:232" s="27" customFormat="1" ht="16.5" customHeight="1">
      <c r="A26" s="48" t="s">
        <v>31</v>
      </c>
      <c r="B26" s="45">
        <v>21</v>
      </c>
      <c r="C26" s="64">
        <v>1935383.20921279</v>
      </c>
      <c r="D26" s="64">
        <v>864420</v>
      </c>
      <c r="E26" s="65">
        <v>2995383.2092127898</v>
      </c>
      <c r="F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</row>
    <row r="27" spans="1:232" s="27" customFormat="1" ht="16.5" customHeight="1">
      <c r="A27" s="48" t="s">
        <v>32</v>
      </c>
      <c r="B27" s="45">
        <v>22</v>
      </c>
      <c r="C27" s="64">
        <v>10078751.583258901</v>
      </c>
      <c r="D27" s="64">
        <v>9198759.4832588993</v>
      </c>
      <c r="E27" s="65">
        <v>12198759.483258899</v>
      </c>
      <c r="F27" s="49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</row>
    <row r="28" spans="1:232" s="27" customFormat="1" ht="16.5" customHeight="1">
      <c r="A28" s="48" t="s">
        <v>33</v>
      </c>
      <c r="B28" s="45">
        <v>23</v>
      </c>
      <c r="C28" s="64">
        <v>93445.32</v>
      </c>
      <c r="D28" s="64">
        <v>92445.32</v>
      </c>
      <c r="E28" s="65">
        <v>73047.260226882107</v>
      </c>
      <c r="F28" s="49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</row>
    <row r="29" spans="1:232" ht="16.5" customHeight="1">
      <c r="A29" s="44" t="s">
        <v>34</v>
      </c>
      <c r="B29" s="45">
        <v>24</v>
      </c>
      <c r="C29" s="64">
        <v>1056412.8700000001</v>
      </c>
      <c r="D29" s="64">
        <v>1056412.8700000001</v>
      </c>
      <c r="E29" s="65">
        <v>866560.979718116</v>
      </c>
      <c r="F29" s="49"/>
    </row>
    <row r="30" spans="1:232" s="27" customFormat="1" ht="16.5" customHeight="1">
      <c r="A30" s="48" t="s">
        <v>35</v>
      </c>
      <c r="B30" s="45">
        <v>25</v>
      </c>
      <c r="C30" s="64">
        <v>0</v>
      </c>
      <c r="D30" s="64">
        <v>0</v>
      </c>
      <c r="E30" s="65">
        <v>0</v>
      </c>
      <c r="F30" s="49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</row>
    <row r="31" spans="1:232" s="27" customFormat="1" ht="16.5" customHeight="1">
      <c r="A31" s="48" t="s">
        <v>36</v>
      </c>
      <c r="B31" s="45">
        <v>26</v>
      </c>
      <c r="C31" s="64">
        <v>672630.10183568206</v>
      </c>
      <c r="D31" s="64">
        <v>562630.10183568206</v>
      </c>
      <c r="E31" s="65">
        <v>562630.10183568206</v>
      </c>
      <c r="F31" s="4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</row>
    <row r="32" spans="1:232" ht="16.5" customHeight="1">
      <c r="A32" s="41" t="s">
        <v>37</v>
      </c>
      <c r="B32" s="77" t="s">
        <v>57</v>
      </c>
      <c r="C32" s="62">
        <v>107082.10725335201</v>
      </c>
      <c r="D32" s="62">
        <v>107082.10725335201</v>
      </c>
      <c r="E32" s="63">
        <f>SUM(E33:E34)</f>
        <v>107082.10725335201</v>
      </c>
      <c r="F32" s="43"/>
    </row>
    <row r="33" spans="1:249" ht="16.5" customHeight="1">
      <c r="A33" s="44" t="s">
        <v>38</v>
      </c>
      <c r="B33" s="45">
        <v>28</v>
      </c>
      <c r="C33" s="64">
        <v>107082.10725335201</v>
      </c>
      <c r="D33" s="64">
        <v>107082.10725335201</v>
      </c>
      <c r="E33" s="65">
        <v>107082.10725335201</v>
      </c>
      <c r="F33" s="46"/>
    </row>
    <row r="34" spans="1:249" ht="16.5" customHeight="1">
      <c r="A34" s="44" t="s">
        <v>39</v>
      </c>
      <c r="B34" s="45">
        <v>29</v>
      </c>
      <c r="C34" s="64">
        <v>0</v>
      </c>
      <c r="D34" s="64">
        <v>0</v>
      </c>
      <c r="E34" s="65">
        <v>0</v>
      </c>
      <c r="F34" s="46"/>
    </row>
    <row r="35" spans="1:249" ht="16.5" customHeight="1">
      <c r="A35" s="41" t="s">
        <v>40</v>
      </c>
      <c r="B35" s="77" t="s">
        <v>58</v>
      </c>
      <c r="C35" s="62">
        <v>10900995.5370849</v>
      </c>
      <c r="D35" s="62">
        <v>9900995.5370848998</v>
      </c>
      <c r="E35" s="63">
        <f>SUM(E36:E38)</f>
        <v>10900995.5370849</v>
      </c>
      <c r="F35" s="43"/>
    </row>
    <row r="36" spans="1:249" ht="16.5" customHeight="1">
      <c r="A36" s="44" t="s">
        <v>41</v>
      </c>
      <c r="B36" s="45">
        <v>31</v>
      </c>
      <c r="C36" s="64">
        <v>10759467.817084899</v>
      </c>
      <c r="D36" s="64">
        <v>9759467.8170848992</v>
      </c>
      <c r="E36" s="65">
        <v>10759467.817084899</v>
      </c>
      <c r="F36" s="46"/>
    </row>
    <row r="37" spans="1:249" ht="16.5" customHeight="1">
      <c r="A37" s="44" t="s">
        <v>42</v>
      </c>
      <c r="B37" s="45">
        <v>32</v>
      </c>
      <c r="C37" s="64">
        <v>141527.72</v>
      </c>
      <c r="D37" s="64">
        <v>141527.72</v>
      </c>
      <c r="E37" s="65">
        <v>141527.72</v>
      </c>
      <c r="F37" s="46"/>
    </row>
    <row r="38" spans="1:249" ht="16.5" customHeight="1">
      <c r="A38" s="44" t="s">
        <v>43</v>
      </c>
      <c r="B38" s="45">
        <v>33</v>
      </c>
      <c r="C38" s="64"/>
      <c r="D38" s="64"/>
      <c r="E38" s="65"/>
      <c r="F38" s="46"/>
    </row>
    <row r="39" spans="1:249" s="28" customFormat="1" ht="16.5" customHeight="1">
      <c r="A39" s="90" t="s">
        <v>44</v>
      </c>
      <c r="B39" s="78" t="s">
        <v>59</v>
      </c>
      <c r="C39" s="67">
        <v>66078956.185607903</v>
      </c>
      <c r="D39" s="67">
        <v>68027540.076395094</v>
      </c>
      <c r="E39" s="68">
        <f>E6+E11+E32+E35</f>
        <v>74337334.534555838</v>
      </c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</row>
    <row r="40" spans="1:249" ht="16.5" customHeight="1">
      <c r="A40" s="90" t="s">
        <v>45</v>
      </c>
      <c r="B40" s="45">
        <v>35</v>
      </c>
      <c r="C40" s="64">
        <v>7634000</v>
      </c>
      <c r="D40" s="64">
        <v>7872480</v>
      </c>
      <c r="E40" s="65">
        <f>E42*880</f>
        <v>8247360</v>
      </c>
      <c r="F40" s="46"/>
    </row>
    <row r="41" spans="1:249" s="30" customFormat="1" ht="16.5" customHeight="1">
      <c r="A41" s="90" t="s">
        <v>46</v>
      </c>
      <c r="B41" s="79" t="s">
        <v>61</v>
      </c>
      <c r="C41" s="64">
        <f>C39-C40</f>
        <v>58444956.185607903</v>
      </c>
      <c r="D41" s="64">
        <f t="shared" ref="D41:E41" si="0">D39-D40</f>
        <v>60155060.076395094</v>
      </c>
      <c r="E41" s="64">
        <f t="shared" si="0"/>
        <v>66089974.534555838</v>
      </c>
      <c r="F41" s="54"/>
      <c r="IB41" s="60"/>
      <c r="IC41" s="60"/>
      <c r="ID41" s="60"/>
      <c r="IE41" s="60"/>
      <c r="IF41" s="60"/>
      <c r="IG41" s="60"/>
      <c r="IH41" s="60"/>
      <c r="II41" s="60"/>
      <c r="IJ41" s="60"/>
      <c r="IK41" s="60"/>
      <c r="IL41" s="60"/>
      <c r="IM41" s="60"/>
      <c r="IN41" s="60"/>
      <c r="IO41" s="60"/>
    </row>
    <row r="42" spans="1:249" s="31" customFormat="1" ht="16.5" customHeight="1">
      <c r="A42" s="90" t="s">
        <v>64</v>
      </c>
      <c r="B42" s="51">
        <v>37</v>
      </c>
      <c r="C42" s="67">
        <v>8675</v>
      </c>
      <c r="D42" s="67">
        <v>8946</v>
      </c>
      <c r="E42" s="69">
        <v>9372</v>
      </c>
      <c r="F42" s="55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</row>
    <row r="43" spans="1:249" s="31" customFormat="1" ht="16.5" customHeight="1">
      <c r="A43" s="90" t="s">
        <v>56</v>
      </c>
      <c r="B43" s="78" t="s">
        <v>60</v>
      </c>
      <c r="C43" s="67">
        <f>C44+C45</f>
        <v>7617.1707418568185</v>
      </c>
      <c r="D43" s="67">
        <f t="shared" ref="D43" si="1">D44+D45</f>
        <v>7604.2410101045261</v>
      </c>
      <c r="E43" s="67">
        <f>E44+E45</f>
        <v>7931.8538769265724</v>
      </c>
      <c r="F43" s="57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</row>
    <row r="44" spans="1:249" s="32" customFormat="1" ht="16.5" customHeight="1">
      <c r="A44" s="91" t="s">
        <v>65</v>
      </c>
      <c r="B44" s="79" t="s">
        <v>62</v>
      </c>
      <c r="C44" s="64">
        <f>C40/C42</f>
        <v>880</v>
      </c>
      <c r="D44" s="64">
        <f t="shared" ref="D44:E44" si="2">D40/D42</f>
        <v>880</v>
      </c>
      <c r="E44" s="64">
        <f t="shared" si="2"/>
        <v>880</v>
      </c>
      <c r="F44" s="55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</row>
    <row r="45" spans="1:249" s="32" customFormat="1" ht="16.5" customHeight="1">
      <c r="A45" s="92" t="s">
        <v>66</v>
      </c>
      <c r="B45" s="80" t="s">
        <v>63</v>
      </c>
      <c r="C45" s="70">
        <f>C41/C42</f>
        <v>6737.1707418568185</v>
      </c>
      <c r="D45" s="70">
        <f t="shared" ref="D45:E45" si="3">D41/D42</f>
        <v>6724.2410101045261</v>
      </c>
      <c r="E45" s="70">
        <f t="shared" si="3"/>
        <v>7051.8538769265724</v>
      </c>
      <c r="F45" s="59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</row>
  </sheetData>
  <mergeCells count="7">
    <mergeCell ref="A2:F2"/>
    <mergeCell ref="A4:A5"/>
    <mergeCell ref="B4:B5"/>
    <mergeCell ref="C4:C5"/>
    <mergeCell ref="D4:D5"/>
    <mergeCell ref="E4:E5"/>
    <mergeCell ref="F4:F5"/>
  </mergeCells>
  <phoneticPr fontId="31" type="noConversion"/>
  <printOptions horizontalCentered="1"/>
  <pageMargins left="0.196527777777778" right="0.118055555555556" top="0.94444444444444398" bottom="0.74791666666666701" header="0.70833333333333304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Q45"/>
  <sheetViews>
    <sheetView zoomScale="90" zoomScaleNormal="9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9" defaultRowHeight="16.5" customHeight="1"/>
  <cols>
    <col min="1" max="1" width="28.75" style="33" customWidth="1"/>
    <col min="2" max="4" width="13.875" style="33" customWidth="1"/>
    <col min="5" max="5" width="17.25" style="34" customWidth="1"/>
    <col min="6" max="6" width="12.125" style="35" customWidth="1"/>
    <col min="7" max="7" width="9" style="33"/>
    <col min="8" max="8" width="14.125" style="33"/>
    <col min="9" max="234" width="9" style="33"/>
    <col min="235" max="16384" width="9" style="29"/>
  </cols>
  <sheetData>
    <row r="1" spans="1:6" ht="16.5" customHeight="1">
      <c r="A1" s="99" t="s">
        <v>68</v>
      </c>
    </row>
    <row r="2" spans="1:6" ht="33" customHeight="1">
      <c r="A2" s="81" t="s">
        <v>47</v>
      </c>
      <c r="B2" s="81"/>
      <c r="C2" s="81"/>
      <c r="D2" s="81"/>
      <c r="E2" s="81"/>
      <c r="F2" s="81"/>
    </row>
    <row r="3" spans="1:6" s="25" customFormat="1" ht="16.5" customHeight="1">
      <c r="A3" s="36"/>
      <c r="B3" s="37"/>
      <c r="C3" s="38"/>
      <c r="D3" s="38"/>
      <c r="E3" s="39"/>
      <c r="F3" s="40" t="s">
        <v>1</v>
      </c>
    </row>
    <row r="4" spans="1:6" s="26" customFormat="1" ht="16.5" customHeight="1">
      <c r="A4" s="82" t="s">
        <v>2</v>
      </c>
      <c r="B4" s="84" t="s">
        <v>3</v>
      </c>
      <c r="C4" s="93" t="s">
        <v>4</v>
      </c>
      <c r="D4" s="93" t="s">
        <v>5</v>
      </c>
      <c r="E4" s="95" t="s">
        <v>6</v>
      </c>
      <c r="F4" s="97" t="s">
        <v>7</v>
      </c>
    </row>
    <row r="5" spans="1:6" s="26" customFormat="1" ht="16.5" customHeight="1">
      <c r="A5" s="83"/>
      <c r="B5" s="85"/>
      <c r="C5" s="94"/>
      <c r="D5" s="94"/>
      <c r="E5" s="96"/>
      <c r="F5" s="98"/>
    </row>
    <row r="6" spans="1:6" ht="16.5" customHeight="1">
      <c r="A6" s="41" t="s">
        <v>9</v>
      </c>
      <c r="B6" s="42" t="s">
        <v>10</v>
      </c>
      <c r="C6" s="62">
        <v>19364948.402823702</v>
      </c>
      <c r="D6" s="62">
        <v>25505948.402823702</v>
      </c>
      <c r="E6" s="71">
        <v>25394948.402823702</v>
      </c>
      <c r="F6" s="43"/>
    </row>
    <row r="7" spans="1:6" ht="16.5" customHeight="1">
      <c r="A7" s="44" t="s">
        <v>11</v>
      </c>
      <c r="B7" s="45">
        <v>2</v>
      </c>
      <c r="C7" s="64">
        <v>13189525.76</v>
      </c>
      <c r="D7" s="64">
        <v>16369525.76</v>
      </c>
      <c r="E7" s="72">
        <v>16889525.760000002</v>
      </c>
      <c r="F7" s="46"/>
    </row>
    <row r="8" spans="1:6" ht="16.5" customHeight="1">
      <c r="A8" s="44" t="s">
        <v>12</v>
      </c>
      <c r="B8" s="45">
        <v>3</v>
      </c>
      <c r="C8" s="64">
        <v>4757086.4735371703</v>
      </c>
      <c r="D8" s="64">
        <v>5888086.4735371703</v>
      </c>
      <c r="E8" s="72">
        <v>5957086.4735371703</v>
      </c>
      <c r="F8" s="46"/>
    </row>
    <row r="9" spans="1:6" ht="16.5" customHeight="1">
      <c r="A9" s="44" t="s">
        <v>13</v>
      </c>
      <c r="B9" s="45">
        <v>4</v>
      </c>
      <c r="C9" s="64">
        <v>1206438.5455159701</v>
      </c>
      <c r="D9" s="64">
        <v>2706438.5455159699</v>
      </c>
      <c r="E9" s="72">
        <v>2006438.5455159701</v>
      </c>
      <c r="F9" s="46"/>
    </row>
    <row r="10" spans="1:6" ht="16.5" customHeight="1">
      <c r="A10" s="44" t="s">
        <v>14</v>
      </c>
      <c r="B10" s="45">
        <v>5</v>
      </c>
      <c r="C10" s="64">
        <v>211897.62377057</v>
      </c>
      <c r="D10" s="64">
        <v>541897.62377057003</v>
      </c>
      <c r="E10" s="72">
        <v>541897.62377057003</v>
      </c>
      <c r="F10" s="46"/>
    </row>
    <row r="11" spans="1:6" ht="16.5" customHeight="1">
      <c r="A11" s="41" t="s">
        <v>15</v>
      </c>
      <c r="B11" s="47" t="s">
        <v>16</v>
      </c>
      <c r="C11" s="66">
        <v>19759526.188887399</v>
      </c>
      <c r="D11" s="66">
        <v>19247905.198100202</v>
      </c>
      <c r="E11" s="71">
        <v>22094850.388887402</v>
      </c>
      <c r="F11" s="43"/>
    </row>
    <row r="12" spans="1:6" ht="16.5" customHeight="1">
      <c r="A12" s="44" t="s">
        <v>17</v>
      </c>
      <c r="B12" s="45">
        <v>7</v>
      </c>
      <c r="C12" s="64">
        <v>661093.53979030601</v>
      </c>
      <c r="D12" s="64">
        <v>662204.74979030597</v>
      </c>
      <c r="E12" s="72">
        <v>662204.74979030597</v>
      </c>
      <c r="F12" s="46"/>
    </row>
    <row r="13" spans="1:6" ht="16.5" customHeight="1">
      <c r="A13" s="44" t="s">
        <v>18</v>
      </c>
      <c r="B13" s="45">
        <v>8</v>
      </c>
      <c r="C13" s="64">
        <v>2413459.8056411101</v>
      </c>
      <c r="D13" s="64">
        <v>1604571.01564111</v>
      </c>
      <c r="E13" s="72">
        <v>3004571.01564111</v>
      </c>
      <c r="F13" s="46"/>
    </row>
    <row r="14" spans="1:6" ht="16.5" customHeight="1">
      <c r="A14" s="44" t="s">
        <v>19</v>
      </c>
      <c r="B14" s="45">
        <v>9</v>
      </c>
      <c r="C14" s="64">
        <v>23954.970017251399</v>
      </c>
      <c r="D14" s="64">
        <v>25066.180017251401</v>
      </c>
      <c r="E14" s="72">
        <v>25066.180017251401</v>
      </c>
      <c r="F14" s="46"/>
    </row>
    <row r="15" spans="1:6" ht="16.5" customHeight="1">
      <c r="A15" s="44" t="s">
        <v>20</v>
      </c>
      <c r="B15" s="45">
        <v>10</v>
      </c>
      <c r="C15" s="64">
        <v>563252.14179982699</v>
      </c>
      <c r="D15" s="64">
        <v>564363.35179982695</v>
      </c>
      <c r="E15" s="72">
        <v>564363.35179982695</v>
      </c>
      <c r="F15" s="46"/>
    </row>
    <row r="16" spans="1:6" ht="16.5" customHeight="1">
      <c r="A16" s="44" t="s">
        <v>21</v>
      </c>
      <c r="B16" s="45">
        <v>11</v>
      </c>
      <c r="C16" s="64">
        <v>20188.8931282228</v>
      </c>
      <c r="D16" s="64">
        <v>21300.1031282228</v>
      </c>
      <c r="E16" s="72">
        <v>21300.1031282228</v>
      </c>
      <c r="F16" s="46"/>
    </row>
    <row r="17" spans="1:234" ht="16.5" customHeight="1">
      <c r="A17" s="44" t="s">
        <v>22</v>
      </c>
      <c r="B17" s="45">
        <v>12</v>
      </c>
      <c r="C17" s="64">
        <v>1246639.72397164</v>
      </c>
      <c r="D17" s="64">
        <v>1649977.93397164</v>
      </c>
      <c r="E17" s="72">
        <v>2047750.93397164</v>
      </c>
      <c r="F17" s="46"/>
    </row>
    <row r="18" spans="1:234" s="27" customFormat="1" ht="16.5" customHeight="1">
      <c r="A18" s="48" t="s">
        <v>23</v>
      </c>
      <c r="B18" s="45">
        <v>13</v>
      </c>
      <c r="C18" s="64">
        <v>595558.85497077997</v>
      </c>
      <c r="D18" s="64">
        <v>496670.06497077999</v>
      </c>
      <c r="E18" s="72">
        <v>596670.06497078005</v>
      </c>
      <c r="F18" s="49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</row>
    <row r="19" spans="1:234" s="27" customFormat="1" ht="16.5" customHeight="1">
      <c r="A19" s="48" t="s">
        <v>24</v>
      </c>
      <c r="B19" s="45">
        <v>14</v>
      </c>
      <c r="C19" s="64">
        <v>368354.44660020602</v>
      </c>
      <c r="D19" s="64">
        <v>369565.65660020598</v>
      </c>
      <c r="E19" s="72">
        <v>369565.65660020598</v>
      </c>
      <c r="F19" s="49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</row>
    <row r="20" spans="1:234" s="27" customFormat="1" ht="16.5" customHeight="1">
      <c r="A20" s="48" t="s">
        <v>25</v>
      </c>
      <c r="B20" s="45">
        <v>15</v>
      </c>
      <c r="C20" s="64">
        <v>12108.745311103499</v>
      </c>
      <c r="D20" s="64">
        <v>13219.9553111035</v>
      </c>
      <c r="E20" s="72">
        <v>13219.9553111035</v>
      </c>
      <c r="F20" s="49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</row>
    <row r="21" spans="1:234" ht="16.5" customHeight="1">
      <c r="A21" s="44" t="s">
        <v>26</v>
      </c>
      <c r="B21" s="45">
        <v>16</v>
      </c>
      <c r="C21" s="64">
        <v>18515.445895496701</v>
      </c>
      <c r="D21" s="64">
        <v>19626.6558954967</v>
      </c>
      <c r="E21" s="72">
        <v>19626.6558954967</v>
      </c>
      <c r="F21" s="46"/>
    </row>
    <row r="22" spans="1:234" ht="16.5" customHeight="1">
      <c r="A22" s="44" t="s">
        <v>27</v>
      </c>
      <c r="B22" s="45">
        <v>17</v>
      </c>
      <c r="C22" s="64">
        <v>172567.46474389799</v>
      </c>
      <c r="D22" s="64">
        <v>174678.67474389801</v>
      </c>
      <c r="E22" s="72">
        <v>173678.67474389801</v>
      </c>
      <c r="F22" s="46"/>
    </row>
    <row r="23" spans="1:234" ht="16.5" customHeight="1">
      <c r="A23" s="44" t="s">
        <v>28</v>
      </c>
      <c r="B23" s="45">
        <v>18</v>
      </c>
      <c r="C23" s="64">
        <v>400364.70990374702</v>
      </c>
      <c r="D23" s="64">
        <v>401475.91990374698</v>
      </c>
      <c r="E23" s="72">
        <v>401475.91990374698</v>
      </c>
      <c r="F23" s="46"/>
    </row>
    <row r="24" spans="1:234" s="27" customFormat="1" ht="16.5" customHeight="1">
      <c r="A24" s="48" t="s">
        <v>29</v>
      </c>
      <c r="B24" s="45">
        <v>19</v>
      </c>
      <c r="C24" s="64">
        <v>75259.306649413295</v>
      </c>
      <c r="D24" s="64">
        <v>76370.516649413301</v>
      </c>
      <c r="E24" s="72">
        <v>76370.516649413301</v>
      </c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</row>
    <row r="25" spans="1:234" s="27" customFormat="1" ht="16.5" customHeight="1">
      <c r="A25" s="48" t="s">
        <v>30</v>
      </c>
      <c r="B25" s="45">
        <v>20</v>
      </c>
      <c r="C25" s="64">
        <v>426198.49367823999</v>
      </c>
      <c r="D25" s="64">
        <v>437309.70367824001</v>
      </c>
      <c r="E25" s="72">
        <v>427309.70367824001</v>
      </c>
      <c r="F25" s="49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</row>
    <row r="26" spans="1:234" s="27" customFormat="1" ht="16.5" customHeight="1">
      <c r="A26" s="48" t="s">
        <v>31</v>
      </c>
      <c r="B26" s="45">
        <v>21</v>
      </c>
      <c r="C26" s="64">
        <v>1219619.3807872101</v>
      </c>
      <c r="D26" s="64">
        <v>880624.4</v>
      </c>
      <c r="E26" s="72">
        <v>1720730.59078721</v>
      </c>
      <c r="F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</row>
    <row r="27" spans="1:234" s="27" customFormat="1" ht="16.5" customHeight="1">
      <c r="A27" s="48" t="s">
        <v>32</v>
      </c>
      <c r="B27" s="45">
        <v>22</v>
      </c>
      <c r="C27" s="64">
        <v>9123205.7067411505</v>
      </c>
      <c r="D27" s="64">
        <v>9197250.9167411495</v>
      </c>
      <c r="E27" s="72">
        <v>9657316.9167411495</v>
      </c>
      <c r="F27" s="49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</row>
    <row r="28" spans="1:234" s="27" customFormat="1" ht="16.5" customHeight="1">
      <c r="A28" s="48" t="s">
        <v>33</v>
      </c>
      <c r="B28" s="45">
        <v>23</v>
      </c>
      <c r="C28" s="64">
        <v>61881.529773117902</v>
      </c>
      <c r="D28" s="64">
        <v>72992.739773117893</v>
      </c>
      <c r="E28" s="72">
        <v>62992.739773117901</v>
      </c>
      <c r="F28" s="49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</row>
    <row r="29" spans="1:234" ht="16.5" customHeight="1">
      <c r="A29" s="44" t="s">
        <v>34</v>
      </c>
      <c r="B29" s="45">
        <v>24</v>
      </c>
      <c r="C29" s="64">
        <v>756172.81028188404</v>
      </c>
      <c r="D29" s="64">
        <v>677284.020281884</v>
      </c>
      <c r="E29" s="72">
        <v>747284.020281884</v>
      </c>
      <c r="F29" s="49"/>
    </row>
    <row r="30" spans="1:234" s="27" customFormat="1" ht="16.5" customHeight="1">
      <c r="A30" s="48" t="s">
        <v>35</v>
      </c>
      <c r="B30" s="45">
        <v>25</v>
      </c>
      <c r="C30" s="64">
        <v>1017054.0110385</v>
      </c>
      <c r="D30" s="64">
        <v>1018165.2210385</v>
      </c>
      <c r="E30" s="72">
        <v>1018165.2210385</v>
      </c>
      <c r="F30" s="49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</row>
    <row r="31" spans="1:234" s="27" customFormat="1" ht="16.5" customHeight="1">
      <c r="A31" s="48" t="s">
        <v>36</v>
      </c>
      <c r="B31" s="45">
        <v>26</v>
      </c>
      <c r="C31" s="64">
        <v>584076.208164318</v>
      </c>
      <c r="D31" s="64">
        <v>885187.41816431796</v>
      </c>
      <c r="E31" s="72">
        <v>485187.41816431802</v>
      </c>
      <c r="F31" s="4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</row>
    <row r="32" spans="1:234" ht="16.5" customHeight="1">
      <c r="A32" s="41" t="s">
        <v>37</v>
      </c>
      <c r="B32" s="77" t="s">
        <v>57</v>
      </c>
      <c r="C32" s="62">
        <v>92342.8927466483</v>
      </c>
      <c r="D32" s="62">
        <v>92342.8927466483</v>
      </c>
      <c r="E32" s="71">
        <v>92342.8927466483</v>
      </c>
      <c r="F32" s="43"/>
    </row>
    <row r="33" spans="1:251" ht="16.5" customHeight="1">
      <c r="A33" s="44" t="s">
        <v>38</v>
      </c>
      <c r="B33" s="45">
        <v>28</v>
      </c>
      <c r="C33" s="64">
        <v>92342.8927466483</v>
      </c>
      <c r="D33" s="64">
        <v>92342.8927466483</v>
      </c>
      <c r="E33" s="72">
        <v>92342.8927466483</v>
      </c>
      <c r="F33" s="46"/>
    </row>
    <row r="34" spans="1:251" ht="16.5" customHeight="1">
      <c r="A34" s="44" t="s">
        <v>39</v>
      </c>
      <c r="B34" s="45">
        <v>29</v>
      </c>
      <c r="C34" s="64">
        <v>0</v>
      </c>
      <c r="D34" s="64">
        <v>0</v>
      </c>
      <c r="E34" s="72">
        <v>0</v>
      </c>
      <c r="F34" s="46"/>
    </row>
    <row r="35" spans="1:251" ht="16.5" customHeight="1">
      <c r="A35" s="41" t="s">
        <v>40</v>
      </c>
      <c r="B35" s="77" t="s">
        <v>58</v>
      </c>
      <c r="C35" s="62">
        <v>9400538.4129150901</v>
      </c>
      <c r="D35" s="62">
        <v>10500538.412915001</v>
      </c>
      <c r="E35" s="71">
        <v>9400538.4129150901</v>
      </c>
      <c r="F35" s="43"/>
    </row>
    <row r="36" spans="1:251" ht="16.5" customHeight="1">
      <c r="A36" s="44" t="s">
        <v>41</v>
      </c>
      <c r="B36" s="45">
        <v>31</v>
      </c>
      <c r="C36" s="64">
        <v>9278491.1329150908</v>
      </c>
      <c r="D36" s="64">
        <v>10378491.132914999</v>
      </c>
      <c r="E36" s="72">
        <v>9278491.1329150908</v>
      </c>
      <c r="F36" s="46"/>
    </row>
    <row r="37" spans="1:251" ht="16.5" customHeight="1">
      <c r="A37" s="44" t="s">
        <v>42</v>
      </c>
      <c r="B37" s="45">
        <v>32</v>
      </c>
      <c r="C37" s="64">
        <v>122047.28</v>
      </c>
      <c r="D37" s="64">
        <v>122047.28</v>
      </c>
      <c r="E37" s="72">
        <v>122047.28</v>
      </c>
      <c r="F37" s="46"/>
    </row>
    <row r="38" spans="1:251" ht="16.5" customHeight="1">
      <c r="A38" s="44" t="s">
        <v>43</v>
      </c>
      <c r="B38" s="45">
        <v>33</v>
      </c>
      <c r="C38" s="64"/>
      <c r="D38" s="64"/>
      <c r="E38" s="72"/>
      <c r="F38" s="46"/>
    </row>
    <row r="39" spans="1:251" s="28" customFormat="1" ht="16.5" customHeight="1">
      <c r="A39" s="90" t="s">
        <v>44</v>
      </c>
      <c r="B39" s="78" t="s">
        <v>59</v>
      </c>
      <c r="C39" s="67">
        <v>48617355.897372901</v>
      </c>
      <c r="D39" s="67">
        <v>55346734.906585597</v>
      </c>
      <c r="E39" s="73">
        <v>58982680.097372897</v>
      </c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</row>
    <row r="40" spans="1:251" ht="16.5" customHeight="1">
      <c r="A40" s="90" t="s">
        <v>45</v>
      </c>
      <c r="B40" s="45">
        <v>35</v>
      </c>
      <c r="C40" s="64">
        <v>4717160</v>
      </c>
      <c r="D40" s="64">
        <v>5369280</v>
      </c>
      <c r="E40" s="72">
        <v>7155252.4418261396</v>
      </c>
      <c r="F40" s="46"/>
    </row>
    <row r="41" spans="1:251" s="30" customFormat="1" ht="16.5" customHeight="1">
      <c r="A41" s="90" t="s">
        <v>46</v>
      </c>
      <c r="B41" s="79" t="s">
        <v>61</v>
      </c>
      <c r="C41" s="64">
        <v>43900195.897372901</v>
      </c>
      <c r="D41" s="64">
        <v>49977454.906585597</v>
      </c>
      <c r="E41" s="74">
        <v>49827427.655546702</v>
      </c>
      <c r="F41" s="54"/>
      <c r="ID41" s="60"/>
      <c r="IE41" s="60"/>
      <c r="IF41" s="60"/>
      <c r="IG41" s="60"/>
      <c r="IH41" s="60"/>
      <c r="II41" s="60"/>
      <c r="IJ41" s="60"/>
      <c r="IK41" s="60"/>
      <c r="IL41" s="60"/>
      <c r="IM41" s="60"/>
      <c r="IN41" s="60"/>
      <c r="IO41" s="60"/>
      <c r="IP41" s="60"/>
      <c r="IQ41" s="60"/>
    </row>
    <row r="42" spans="1:251" s="31" customFormat="1" ht="16.5" customHeight="1">
      <c r="A42" s="90" t="s">
        <v>64</v>
      </c>
      <c r="B42" s="51">
        <v>37</v>
      </c>
      <c r="C42" s="67">
        <v>6937</v>
      </c>
      <c r="D42" s="67">
        <v>7896</v>
      </c>
      <c r="E42" s="75">
        <v>8082</v>
      </c>
      <c r="F42" s="55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</row>
    <row r="43" spans="1:251" s="31" customFormat="1" ht="16.5" customHeight="1">
      <c r="A43" s="90" t="s">
        <v>56</v>
      </c>
      <c r="B43" s="78" t="s">
        <v>60</v>
      </c>
      <c r="C43" s="67">
        <v>7008.4122671720997</v>
      </c>
      <c r="D43" s="67">
        <v>7009.4649071157</v>
      </c>
      <c r="E43" s="75">
        <v>7750.5667034611297</v>
      </c>
      <c r="F43" s="57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</row>
    <row r="44" spans="1:251" s="32" customFormat="1" ht="16.5" customHeight="1">
      <c r="A44" s="91" t="s">
        <v>65</v>
      </c>
      <c r="B44" s="79" t="s">
        <v>62</v>
      </c>
      <c r="C44" s="64">
        <v>680</v>
      </c>
      <c r="D44" s="64">
        <v>680</v>
      </c>
      <c r="E44" s="74">
        <v>885.33190322025996</v>
      </c>
      <c r="F44" s="55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</row>
    <row r="45" spans="1:251" s="32" customFormat="1" ht="16.5" customHeight="1">
      <c r="A45" s="92" t="s">
        <v>66</v>
      </c>
      <c r="B45" s="80" t="s">
        <v>63</v>
      </c>
      <c r="C45" s="70">
        <v>6328.4122671720997</v>
      </c>
      <c r="D45" s="70">
        <v>6329.4649071157</v>
      </c>
      <c r="E45" s="76">
        <f>E43-E44</f>
        <v>6865.2348002408698</v>
      </c>
      <c r="F45" s="59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</row>
  </sheetData>
  <mergeCells count="7">
    <mergeCell ref="A2:F2"/>
    <mergeCell ref="A4:A5"/>
    <mergeCell ref="B4:B5"/>
    <mergeCell ref="C4:C5"/>
    <mergeCell ref="D4:D5"/>
    <mergeCell ref="E4:E5"/>
    <mergeCell ref="F4:F5"/>
  </mergeCells>
  <phoneticPr fontId="31" type="noConversion"/>
  <printOptions horizontalCentered="1"/>
  <pageMargins left="0.196527777777778" right="0.118055555555556" top="0.94444444444444398" bottom="0.74791666666666701" header="0.70833333333333304" footer="0.314583333333332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R45"/>
  <sheetViews>
    <sheetView zoomScale="90" zoomScaleNormal="9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9" defaultRowHeight="16.5" customHeight="1"/>
  <cols>
    <col min="1" max="1" width="28.75" style="33" customWidth="1"/>
    <col min="2" max="4" width="13.875" style="33" customWidth="1"/>
    <col min="5" max="5" width="16.125" style="34" customWidth="1"/>
    <col min="6" max="6" width="12.125" style="35" customWidth="1"/>
    <col min="7" max="235" width="9" style="33"/>
    <col min="236" max="16384" width="9" style="29"/>
  </cols>
  <sheetData>
    <row r="1" spans="1:6" ht="16.5" customHeight="1">
      <c r="A1" s="99" t="s">
        <v>69</v>
      </c>
    </row>
    <row r="2" spans="1:6" ht="32.25" customHeight="1">
      <c r="A2" s="81" t="s">
        <v>48</v>
      </c>
      <c r="B2" s="81"/>
      <c r="C2" s="81"/>
      <c r="D2" s="81"/>
      <c r="E2" s="81"/>
      <c r="F2" s="81"/>
    </row>
    <row r="3" spans="1:6" s="25" customFormat="1" ht="16.5" customHeight="1">
      <c r="A3" s="36"/>
      <c r="B3" s="37"/>
      <c r="C3" s="38"/>
      <c r="D3" s="38"/>
      <c r="E3" s="39"/>
      <c r="F3" s="40" t="s">
        <v>1</v>
      </c>
    </row>
    <row r="4" spans="1:6" s="26" customFormat="1" ht="16.5" customHeight="1">
      <c r="A4" s="82" t="s">
        <v>2</v>
      </c>
      <c r="B4" s="84" t="s">
        <v>3</v>
      </c>
      <c r="C4" s="93" t="s">
        <v>4</v>
      </c>
      <c r="D4" s="93" t="s">
        <v>5</v>
      </c>
      <c r="E4" s="95" t="s">
        <v>6</v>
      </c>
      <c r="F4" s="97" t="s">
        <v>7</v>
      </c>
    </row>
    <row r="5" spans="1:6" s="26" customFormat="1" ht="16.5" customHeight="1">
      <c r="A5" s="83"/>
      <c r="B5" s="85"/>
      <c r="C5" s="94"/>
      <c r="D5" s="94"/>
      <c r="E5" s="96"/>
      <c r="F5" s="98"/>
    </row>
    <row r="6" spans="1:6" ht="16.5" customHeight="1">
      <c r="A6" s="41" t="s">
        <v>9</v>
      </c>
      <c r="B6" s="42" t="s">
        <v>10</v>
      </c>
      <c r="C6" s="62">
        <v>2628551.8242134098</v>
      </c>
      <c r="D6" s="62">
        <v>3028660.8242134098</v>
      </c>
      <c r="E6" s="71">
        <f>SUM(E7:E10)</f>
        <v>3590522.8242134098</v>
      </c>
      <c r="F6" s="43"/>
    </row>
    <row r="7" spans="1:6" ht="16.5" customHeight="1">
      <c r="A7" s="44" t="s">
        <v>11</v>
      </c>
      <c r="B7" s="45">
        <v>2</v>
      </c>
      <c r="C7" s="64">
        <v>0</v>
      </c>
      <c r="D7" s="64">
        <v>0</v>
      </c>
      <c r="E7" s="72">
        <v>0</v>
      </c>
      <c r="F7" s="46"/>
    </row>
    <row r="8" spans="1:6" ht="16.5" customHeight="1">
      <c r="A8" s="44" t="s">
        <v>12</v>
      </c>
      <c r="B8" s="45">
        <v>3</v>
      </c>
      <c r="C8" s="64">
        <v>0</v>
      </c>
      <c r="D8" s="64">
        <v>0</v>
      </c>
      <c r="E8" s="72">
        <v>0</v>
      </c>
      <c r="F8" s="46"/>
    </row>
    <row r="9" spans="1:6" ht="16.5" customHeight="1">
      <c r="A9" s="44" t="s">
        <v>13</v>
      </c>
      <c r="B9" s="45">
        <v>4</v>
      </c>
      <c r="C9" s="64">
        <v>2628551.8242134098</v>
      </c>
      <c r="D9" s="64">
        <v>3028660.8242134098</v>
      </c>
      <c r="E9" s="72">
        <v>3590522.8242134098</v>
      </c>
      <c r="F9" s="46"/>
    </row>
    <row r="10" spans="1:6" ht="16.5" customHeight="1">
      <c r="A10" s="44" t="s">
        <v>14</v>
      </c>
      <c r="B10" s="45">
        <v>5</v>
      </c>
      <c r="C10" s="64">
        <v>0</v>
      </c>
      <c r="D10" s="64">
        <v>0</v>
      </c>
      <c r="E10" s="72">
        <v>0</v>
      </c>
      <c r="F10" s="46"/>
    </row>
    <row r="11" spans="1:6" ht="16.5" customHeight="1">
      <c r="A11" s="41" t="s">
        <v>15</v>
      </c>
      <c r="B11" s="47" t="s">
        <v>16</v>
      </c>
      <c r="C11" s="66">
        <v>1532241.81183496</v>
      </c>
      <c r="D11" s="66">
        <v>1672808.81183496</v>
      </c>
      <c r="E11" s="71">
        <f>SUM(E12:E31)</f>
        <v>1760833.8398349644</v>
      </c>
      <c r="F11" s="43"/>
    </row>
    <row r="12" spans="1:6" ht="16.5" customHeight="1">
      <c r="A12" s="44" t="s">
        <v>17</v>
      </c>
      <c r="B12" s="45">
        <v>7</v>
      </c>
      <c r="C12" s="64">
        <v>0</v>
      </c>
      <c r="D12" s="64">
        <v>0</v>
      </c>
      <c r="E12" s="72">
        <v>0</v>
      </c>
      <c r="F12" s="46"/>
    </row>
    <row r="13" spans="1:6" ht="16.5" customHeight="1">
      <c r="A13" s="44" t="s">
        <v>18</v>
      </c>
      <c r="B13" s="45">
        <v>8</v>
      </c>
      <c r="C13" s="64">
        <v>0</v>
      </c>
      <c r="D13" s="64">
        <v>0</v>
      </c>
      <c r="E13" s="72">
        <v>0</v>
      </c>
      <c r="F13" s="46"/>
    </row>
    <row r="14" spans="1:6" ht="16.5" customHeight="1">
      <c r="A14" s="44" t="s">
        <v>19</v>
      </c>
      <c r="B14" s="45">
        <v>9</v>
      </c>
      <c r="C14" s="64">
        <v>16222.542197446999</v>
      </c>
      <c r="D14" s="64">
        <v>16265.542197446999</v>
      </c>
      <c r="E14" s="72">
        <v>16265.542197446999</v>
      </c>
      <c r="F14" s="46"/>
    </row>
    <row r="15" spans="1:6" ht="16.5" customHeight="1">
      <c r="A15" s="44" t="s">
        <v>20</v>
      </c>
      <c r="B15" s="45">
        <v>10</v>
      </c>
      <c r="C15" s="64">
        <v>363117.58509174298</v>
      </c>
      <c r="D15" s="64">
        <v>366217.58509174298</v>
      </c>
      <c r="E15" s="72">
        <v>366217.58509174298</v>
      </c>
      <c r="F15" s="46"/>
    </row>
    <row r="16" spans="1:6" ht="16.5" customHeight="1">
      <c r="A16" s="44" t="s">
        <v>21</v>
      </c>
      <c r="B16" s="45">
        <v>11</v>
      </c>
      <c r="C16" s="64">
        <v>0</v>
      </c>
      <c r="D16" s="64">
        <v>0</v>
      </c>
      <c r="E16" s="72">
        <v>0</v>
      </c>
      <c r="F16" s="46"/>
    </row>
    <row r="17" spans="1:235" ht="16.5" customHeight="1">
      <c r="A17" s="44" t="s">
        <v>22</v>
      </c>
      <c r="B17" s="45">
        <v>12</v>
      </c>
      <c r="C17" s="64">
        <v>1091768.50575793</v>
      </c>
      <c r="D17" s="64">
        <v>1228766.50575793</v>
      </c>
      <c r="E17" s="72">
        <v>1328793.5857579301</v>
      </c>
      <c r="F17" s="46"/>
    </row>
    <row r="18" spans="1:235" s="27" customFormat="1" ht="16.5" customHeight="1">
      <c r="A18" s="48" t="s">
        <v>23</v>
      </c>
      <c r="B18" s="45">
        <v>13</v>
      </c>
      <c r="C18" s="64">
        <v>0</v>
      </c>
      <c r="D18" s="64">
        <v>0</v>
      </c>
      <c r="E18" s="72">
        <v>0</v>
      </c>
      <c r="F18" s="49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</row>
    <row r="19" spans="1:235" s="27" customFormat="1" ht="16.5" customHeight="1">
      <c r="A19" s="48" t="s">
        <v>24</v>
      </c>
      <c r="B19" s="45">
        <v>14</v>
      </c>
      <c r="C19" s="64">
        <v>0</v>
      </c>
      <c r="D19" s="64">
        <v>0</v>
      </c>
      <c r="E19" s="72">
        <v>0</v>
      </c>
      <c r="F19" s="49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</row>
    <row r="20" spans="1:235" s="27" customFormat="1" ht="16.5" customHeight="1">
      <c r="A20" s="48" t="s">
        <v>25</v>
      </c>
      <c r="B20" s="45">
        <v>15</v>
      </c>
      <c r="C20" s="64">
        <v>0</v>
      </c>
      <c r="D20" s="64">
        <v>0</v>
      </c>
      <c r="E20" s="72">
        <v>0</v>
      </c>
      <c r="F20" s="49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</row>
    <row r="21" spans="1:235" ht="16.5" customHeight="1">
      <c r="A21" s="44" t="s">
        <v>26</v>
      </c>
      <c r="B21" s="45">
        <v>16</v>
      </c>
      <c r="C21" s="64">
        <v>0</v>
      </c>
      <c r="D21" s="64">
        <v>0</v>
      </c>
      <c r="E21" s="72">
        <v>0</v>
      </c>
      <c r="F21" s="46"/>
    </row>
    <row r="22" spans="1:235" ht="16.5" customHeight="1">
      <c r="A22" s="44" t="s">
        <v>27</v>
      </c>
      <c r="B22" s="45">
        <v>17</v>
      </c>
      <c r="C22" s="64">
        <v>0</v>
      </c>
      <c r="D22" s="64">
        <v>0</v>
      </c>
      <c r="E22" s="72">
        <v>0</v>
      </c>
      <c r="F22" s="46"/>
    </row>
    <row r="23" spans="1:235" ht="16.5" customHeight="1">
      <c r="A23" s="44" t="s">
        <v>28</v>
      </c>
      <c r="B23" s="45">
        <v>18</v>
      </c>
      <c r="C23" s="64">
        <v>0</v>
      </c>
      <c r="D23" s="64">
        <v>0</v>
      </c>
      <c r="E23" s="72">
        <v>0</v>
      </c>
      <c r="F23" s="46"/>
    </row>
    <row r="24" spans="1:235" s="27" customFormat="1" ht="16.5" customHeight="1">
      <c r="A24" s="48" t="s">
        <v>29</v>
      </c>
      <c r="B24" s="45">
        <v>19</v>
      </c>
      <c r="C24" s="64">
        <v>61133.178787844401</v>
      </c>
      <c r="D24" s="64">
        <v>61559.178787844401</v>
      </c>
      <c r="E24" s="72">
        <v>49557.126787844398</v>
      </c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</row>
    <row r="25" spans="1:235" s="27" customFormat="1" ht="16.5" customHeight="1">
      <c r="A25" s="48" t="s">
        <v>30</v>
      </c>
      <c r="B25" s="45">
        <v>20</v>
      </c>
      <c r="C25" s="64">
        <v>0</v>
      </c>
      <c r="D25" s="64">
        <v>0</v>
      </c>
      <c r="E25" s="72">
        <v>0</v>
      </c>
      <c r="F25" s="49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</row>
    <row r="26" spans="1:235" s="27" customFormat="1" ht="16.5" customHeight="1">
      <c r="A26" s="48" t="s">
        <v>31</v>
      </c>
      <c r="B26" s="45">
        <v>21</v>
      </c>
      <c r="C26" s="64">
        <v>0</v>
      </c>
      <c r="D26" s="64">
        <v>0</v>
      </c>
      <c r="E26" s="72">
        <v>0</v>
      </c>
      <c r="F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</row>
    <row r="27" spans="1:235" s="27" customFormat="1" ht="16.5" customHeight="1">
      <c r="A27" s="48" t="s">
        <v>32</v>
      </c>
      <c r="B27" s="45">
        <v>22</v>
      </c>
      <c r="C27" s="64">
        <v>0</v>
      </c>
      <c r="D27" s="64">
        <v>0</v>
      </c>
      <c r="E27" s="72">
        <v>0</v>
      </c>
      <c r="F27" s="49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</row>
    <row r="28" spans="1:235" s="27" customFormat="1" ht="16.5" customHeight="1">
      <c r="A28" s="48" t="s">
        <v>33</v>
      </c>
      <c r="B28" s="45">
        <v>23</v>
      </c>
      <c r="C28" s="64">
        <v>0</v>
      </c>
      <c r="D28" s="64">
        <v>0</v>
      </c>
      <c r="E28" s="72">
        <v>0</v>
      </c>
      <c r="F28" s="49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</row>
    <row r="29" spans="1:235" ht="16.5" customHeight="1">
      <c r="A29" s="44" t="s">
        <v>34</v>
      </c>
      <c r="B29" s="45">
        <v>24</v>
      </c>
      <c r="C29" s="64">
        <v>0</v>
      </c>
      <c r="D29" s="64">
        <v>0</v>
      </c>
      <c r="E29" s="72">
        <v>0</v>
      </c>
      <c r="F29" s="49"/>
    </row>
    <row r="30" spans="1:235" s="27" customFormat="1" ht="16.5" customHeight="1">
      <c r="A30" s="48" t="s">
        <v>35</v>
      </c>
      <c r="B30" s="45">
        <v>25</v>
      </c>
      <c r="C30" s="64">
        <v>0</v>
      </c>
      <c r="D30" s="64">
        <v>0</v>
      </c>
      <c r="E30" s="72">
        <v>0</v>
      </c>
      <c r="F30" s="49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</row>
    <row r="31" spans="1:235" s="27" customFormat="1" ht="16.5" customHeight="1">
      <c r="A31" s="48" t="s">
        <v>36</v>
      </c>
      <c r="B31" s="45">
        <v>26</v>
      </c>
      <c r="C31" s="64">
        <v>0</v>
      </c>
      <c r="D31" s="64">
        <v>0</v>
      </c>
      <c r="E31" s="72">
        <v>0</v>
      </c>
      <c r="F31" s="4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</row>
    <row r="32" spans="1:235" ht="16.5" customHeight="1">
      <c r="A32" s="41" t="s">
        <v>37</v>
      </c>
      <c r="B32" s="77" t="s">
        <v>57</v>
      </c>
      <c r="C32" s="62">
        <v>0</v>
      </c>
      <c r="D32" s="62">
        <v>0</v>
      </c>
      <c r="E32" s="71">
        <v>0</v>
      </c>
      <c r="F32" s="43"/>
    </row>
    <row r="33" spans="1:252" ht="16.5" customHeight="1">
      <c r="A33" s="44" t="s">
        <v>38</v>
      </c>
      <c r="B33" s="45">
        <v>28</v>
      </c>
      <c r="C33" s="64"/>
      <c r="D33" s="64"/>
      <c r="E33" s="72"/>
      <c r="F33" s="46"/>
    </row>
    <row r="34" spans="1:252" ht="16.5" customHeight="1">
      <c r="A34" s="44" t="s">
        <v>39</v>
      </c>
      <c r="B34" s="45">
        <v>29</v>
      </c>
      <c r="C34" s="64"/>
      <c r="D34" s="64"/>
      <c r="E34" s="72"/>
      <c r="F34" s="46"/>
    </row>
    <row r="35" spans="1:252" ht="16.5" customHeight="1">
      <c r="A35" s="41" t="s">
        <v>40</v>
      </c>
      <c r="B35" s="77" t="s">
        <v>58</v>
      </c>
      <c r="C35" s="62">
        <v>2748460.1647455101</v>
      </c>
      <c r="D35" s="62">
        <v>2298318.1647455101</v>
      </c>
      <c r="E35" s="71">
        <v>2748460.1647455101</v>
      </c>
      <c r="F35" s="43"/>
    </row>
    <row r="36" spans="1:252" ht="16.5" customHeight="1">
      <c r="A36" s="44" t="s">
        <v>41</v>
      </c>
      <c r="B36" s="45">
        <v>31</v>
      </c>
      <c r="C36" s="64">
        <v>2663480.1947455099</v>
      </c>
      <c r="D36" s="64">
        <v>2213338.1947455099</v>
      </c>
      <c r="E36" s="72">
        <v>2663480.1947455099</v>
      </c>
      <c r="F36" s="46"/>
    </row>
    <row r="37" spans="1:252" ht="16.5" customHeight="1">
      <c r="A37" s="44" t="s">
        <v>42</v>
      </c>
      <c r="B37" s="45">
        <v>32</v>
      </c>
      <c r="C37" s="64">
        <v>84979.97</v>
      </c>
      <c r="D37" s="64">
        <v>84979.97</v>
      </c>
      <c r="E37" s="72">
        <v>84979.97</v>
      </c>
      <c r="F37" s="46"/>
    </row>
    <row r="38" spans="1:252" ht="16.5" customHeight="1">
      <c r="A38" s="44" t="s">
        <v>43</v>
      </c>
      <c r="B38" s="45">
        <v>33</v>
      </c>
      <c r="C38" s="64"/>
      <c r="D38" s="64"/>
      <c r="E38" s="72"/>
      <c r="F38" s="46"/>
    </row>
    <row r="39" spans="1:252" s="28" customFormat="1" ht="16.5" customHeight="1">
      <c r="A39" s="90" t="s">
        <v>44</v>
      </c>
      <c r="B39" s="78" t="s">
        <v>59</v>
      </c>
      <c r="C39" s="67">
        <v>6909253.8007938797</v>
      </c>
      <c r="D39" s="67">
        <v>6999787.8007938797</v>
      </c>
      <c r="E39" s="73">
        <v>8099816.8287938796</v>
      </c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</row>
    <row r="40" spans="1:252" ht="16.5" customHeight="1">
      <c r="A40" s="90" t="s">
        <v>45</v>
      </c>
      <c r="B40" s="45">
        <v>35</v>
      </c>
      <c r="C40" s="64">
        <v>973200</v>
      </c>
      <c r="D40" s="64">
        <v>992200</v>
      </c>
      <c r="E40" s="72">
        <v>1244836.01588629</v>
      </c>
      <c r="F40" s="46"/>
    </row>
    <row r="41" spans="1:252" s="30" customFormat="1" ht="16.5" customHeight="1">
      <c r="A41" s="90" t="s">
        <v>46</v>
      </c>
      <c r="B41" s="79" t="s">
        <v>61</v>
      </c>
      <c r="C41" s="64">
        <v>5936053.8007938797</v>
      </c>
      <c r="D41" s="64">
        <v>6007587.8007938797</v>
      </c>
      <c r="E41" s="74">
        <v>6854980.8129075896</v>
      </c>
      <c r="F41" s="54"/>
      <c r="IE41" s="60"/>
      <c r="IF41" s="60"/>
      <c r="IG41" s="60"/>
      <c r="IH41" s="60"/>
      <c r="II41" s="60"/>
      <c r="IJ41" s="60"/>
      <c r="IK41" s="60"/>
      <c r="IL41" s="60"/>
      <c r="IM41" s="60"/>
      <c r="IN41" s="60"/>
      <c r="IO41" s="60"/>
      <c r="IP41" s="60"/>
      <c r="IQ41" s="60"/>
      <c r="IR41" s="60"/>
    </row>
    <row r="42" spans="1:252" s="31" customFormat="1" ht="16.5" customHeight="1">
      <c r="A42" s="90" t="s">
        <v>64</v>
      </c>
      <c r="B42" s="51">
        <v>37</v>
      </c>
      <c r="C42" s="67">
        <v>4866</v>
      </c>
      <c r="D42" s="67">
        <v>4961</v>
      </c>
      <c r="E42" s="75">
        <v>5729</v>
      </c>
      <c r="F42" s="55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</row>
    <row r="43" spans="1:252" s="31" customFormat="1" ht="16.5" customHeight="1">
      <c r="A43" s="90" t="s">
        <v>56</v>
      </c>
      <c r="B43" s="78" t="s">
        <v>60</v>
      </c>
      <c r="C43" s="67">
        <v>1419.9041925182701</v>
      </c>
      <c r="D43" s="67">
        <v>1410.96307212132</v>
      </c>
      <c r="E43" s="75">
        <v>1713.8273396393599</v>
      </c>
      <c r="F43" s="57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</row>
    <row r="44" spans="1:252" s="32" customFormat="1" ht="16.5" customHeight="1">
      <c r="A44" s="91" t="s">
        <v>65</v>
      </c>
      <c r="B44" s="79" t="s">
        <v>62</v>
      </c>
      <c r="C44" s="64">
        <v>200</v>
      </c>
      <c r="D44" s="64">
        <v>200</v>
      </c>
      <c r="E44" s="74">
        <v>217.286789297659</v>
      </c>
      <c r="F44" s="55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</row>
    <row r="45" spans="1:252" s="32" customFormat="1" ht="16.5" customHeight="1">
      <c r="A45" s="92" t="s">
        <v>66</v>
      </c>
      <c r="B45" s="80" t="s">
        <v>63</v>
      </c>
      <c r="C45" s="70">
        <v>1219.9041925182701</v>
      </c>
      <c r="D45" s="70">
        <v>1210.96307212132</v>
      </c>
      <c r="E45" s="76">
        <f>E43-E44</f>
        <v>1496.540550341701</v>
      </c>
      <c r="F45" s="59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</row>
  </sheetData>
  <mergeCells count="7">
    <mergeCell ref="A2:F2"/>
    <mergeCell ref="A4:A5"/>
    <mergeCell ref="B4:B5"/>
    <mergeCell ref="C4:C5"/>
    <mergeCell ref="D4:D5"/>
    <mergeCell ref="E4:E5"/>
    <mergeCell ref="F4:F5"/>
  </mergeCells>
  <phoneticPr fontId="31" type="noConversion"/>
  <printOptions horizontalCentered="1"/>
  <pageMargins left="0.196527777777778" right="0.118055555555556" top="0.94444444444444398" bottom="0.74791666666666701" header="0.70833333333333304" footer="0.314583333333332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IR45"/>
  <sheetViews>
    <sheetView tabSelected="1" zoomScale="90" zoomScaleNormal="90" workbookViewId="0">
      <pane xSplit="2" ySplit="5" topLeftCell="C6" activePane="bottomRight" state="frozen"/>
      <selection pane="topRight"/>
      <selection pane="bottomLeft"/>
      <selection pane="bottomRight" activeCell="I8" sqref="I8"/>
    </sheetView>
  </sheetViews>
  <sheetFormatPr defaultColWidth="9" defaultRowHeight="16.5" customHeight="1"/>
  <cols>
    <col min="1" max="1" width="28.75" style="33" customWidth="1"/>
    <col min="2" max="4" width="13.875" style="33" customWidth="1"/>
    <col min="5" max="5" width="16.125" style="34" customWidth="1"/>
    <col min="6" max="6" width="12.125" style="35" customWidth="1"/>
    <col min="7" max="235" width="9" style="33"/>
    <col min="236" max="16384" width="9" style="29"/>
  </cols>
  <sheetData>
    <row r="1" spans="1:6" ht="16.5" customHeight="1">
      <c r="A1" s="99" t="s">
        <v>70</v>
      </c>
    </row>
    <row r="2" spans="1:6" ht="33" customHeight="1">
      <c r="A2" s="81" t="s">
        <v>49</v>
      </c>
      <c r="B2" s="81"/>
      <c r="C2" s="81"/>
      <c r="D2" s="81"/>
      <c r="E2" s="81"/>
      <c r="F2" s="81"/>
    </row>
    <row r="3" spans="1:6" s="25" customFormat="1" ht="16.5" customHeight="1">
      <c r="A3" s="36"/>
      <c r="B3" s="37"/>
      <c r="C3" s="38"/>
      <c r="D3" s="38"/>
      <c r="E3" s="39"/>
      <c r="F3" s="40" t="s">
        <v>1</v>
      </c>
    </row>
    <row r="4" spans="1:6" s="26" customFormat="1" ht="16.5" customHeight="1">
      <c r="A4" s="82" t="s">
        <v>2</v>
      </c>
      <c r="B4" s="84" t="s">
        <v>3</v>
      </c>
      <c r="C4" s="93" t="s">
        <v>4</v>
      </c>
      <c r="D4" s="93" t="s">
        <v>5</v>
      </c>
      <c r="E4" s="95" t="s">
        <v>6</v>
      </c>
      <c r="F4" s="97" t="s">
        <v>7</v>
      </c>
    </row>
    <row r="5" spans="1:6" s="26" customFormat="1" ht="16.5" customHeight="1">
      <c r="A5" s="83"/>
      <c r="B5" s="85"/>
      <c r="C5" s="94"/>
      <c r="D5" s="94"/>
      <c r="E5" s="96"/>
      <c r="F5" s="98"/>
    </row>
    <row r="6" spans="1:6" ht="16.5" customHeight="1">
      <c r="A6" s="41" t="s">
        <v>9</v>
      </c>
      <c r="B6" s="42" t="s">
        <v>10</v>
      </c>
      <c r="C6" s="62">
        <v>1664332.59573878</v>
      </c>
      <c r="D6" s="62">
        <v>1674112.59573878</v>
      </c>
      <c r="E6" s="71">
        <v>1794349.59573878</v>
      </c>
      <c r="F6" s="43"/>
    </row>
    <row r="7" spans="1:6" ht="16.5" customHeight="1">
      <c r="A7" s="44" t="s">
        <v>11</v>
      </c>
      <c r="B7" s="45">
        <v>2</v>
      </c>
      <c r="C7" s="64">
        <v>0</v>
      </c>
      <c r="D7" s="64">
        <v>0</v>
      </c>
      <c r="E7" s="72">
        <v>0</v>
      </c>
      <c r="F7" s="46"/>
    </row>
    <row r="8" spans="1:6" ht="16.5" customHeight="1">
      <c r="A8" s="44" t="s">
        <v>12</v>
      </c>
      <c r="B8" s="45">
        <v>3</v>
      </c>
      <c r="C8" s="64">
        <v>0</v>
      </c>
      <c r="D8" s="64">
        <v>0</v>
      </c>
      <c r="E8" s="72">
        <v>0</v>
      </c>
      <c r="F8" s="46"/>
    </row>
    <row r="9" spans="1:6" ht="16.5" customHeight="1">
      <c r="A9" s="44" t="s">
        <v>13</v>
      </c>
      <c r="B9" s="45">
        <v>4</v>
      </c>
      <c r="C9" s="64">
        <v>1664332.59573878</v>
      </c>
      <c r="D9" s="64">
        <v>1674112.59573878</v>
      </c>
      <c r="E9" s="72">
        <v>1794349.59573878</v>
      </c>
      <c r="F9" s="46"/>
    </row>
    <row r="10" spans="1:6" ht="16.5" customHeight="1">
      <c r="A10" s="44" t="s">
        <v>14</v>
      </c>
      <c r="B10" s="45">
        <v>5</v>
      </c>
      <c r="C10" s="64">
        <v>0</v>
      </c>
      <c r="D10" s="64">
        <v>0</v>
      </c>
      <c r="E10" s="72">
        <v>0</v>
      </c>
      <c r="F10" s="46"/>
    </row>
    <row r="11" spans="1:6" ht="16.5" customHeight="1">
      <c r="A11" s="41" t="s">
        <v>15</v>
      </c>
      <c r="B11" s="47" t="s">
        <v>16</v>
      </c>
      <c r="C11" s="66">
        <v>1651963.2832401299</v>
      </c>
      <c r="D11" s="66">
        <v>1721837.28324014</v>
      </c>
      <c r="E11" s="71">
        <v>1772588.28324014</v>
      </c>
      <c r="F11" s="43"/>
    </row>
    <row r="12" spans="1:6" ht="16.5" customHeight="1">
      <c r="A12" s="44" t="s">
        <v>17</v>
      </c>
      <c r="B12" s="45">
        <v>7</v>
      </c>
      <c r="C12" s="64">
        <v>0</v>
      </c>
      <c r="D12" s="64">
        <v>0</v>
      </c>
      <c r="E12" s="72">
        <v>0</v>
      </c>
      <c r="F12" s="46"/>
    </row>
    <row r="13" spans="1:6" ht="16.5" customHeight="1">
      <c r="A13" s="44" t="s">
        <v>18</v>
      </c>
      <c r="B13" s="45">
        <v>8</v>
      </c>
      <c r="C13" s="64">
        <v>0</v>
      </c>
      <c r="D13" s="64">
        <v>0</v>
      </c>
      <c r="E13" s="72">
        <v>0</v>
      </c>
      <c r="F13" s="46"/>
    </row>
    <row r="14" spans="1:6" ht="16.5" customHeight="1">
      <c r="A14" s="44" t="s">
        <v>19</v>
      </c>
      <c r="B14" s="45">
        <v>9</v>
      </c>
      <c r="C14" s="64">
        <v>11741.5905823098</v>
      </c>
      <c r="D14" s="64">
        <v>11216.5905823098</v>
      </c>
      <c r="E14" s="72">
        <v>11906.5905823098</v>
      </c>
      <c r="F14" s="46"/>
    </row>
    <row r="15" spans="1:6" ht="16.5" customHeight="1">
      <c r="A15" s="44" t="s">
        <v>20</v>
      </c>
      <c r="B15" s="45">
        <v>10</v>
      </c>
      <c r="C15" s="64">
        <v>267026.08358816302</v>
      </c>
      <c r="D15" s="64">
        <v>268076.08358816302</v>
      </c>
      <c r="E15" s="72">
        <v>268076.08358816302</v>
      </c>
      <c r="F15" s="46"/>
    </row>
    <row r="16" spans="1:6" ht="16.5" customHeight="1">
      <c r="A16" s="44" t="s">
        <v>21</v>
      </c>
      <c r="B16" s="45">
        <v>11</v>
      </c>
      <c r="C16" s="64">
        <v>0</v>
      </c>
      <c r="D16" s="64">
        <v>0</v>
      </c>
      <c r="E16" s="72">
        <v>0</v>
      </c>
      <c r="F16" s="46"/>
    </row>
    <row r="17" spans="1:235" ht="16.5" customHeight="1">
      <c r="A17" s="44" t="s">
        <v>22</v>
      </c>
      <c r="B17" s="45">
        <v>12</v>
      </c>
      <c r="C17" s="64">
        <v>812694.36222680996</v>
      </c>
      <c r="D17" s="64">
        <v>912633.36222681403</v>
      </c>
      <c r="E17" s="72">
        <v>972694.36222681403</v>
      </c>
      <c r="F17" s="46"/>
    </row>
    <row r="18" spans="1:235" s="27" customFormat="1" ht="16.5" customHeight="1">
      <c r="A18" s="48" t="s">
        <v>23</v>
      </c>
      <c r="B18" s="45">
        <v>13</v>
      </c>
      <c r="C18" s="64">
        <v>0</v>
      </c>
      <c r="D18" s="64">
        <v>0</v>
      </c>
      <c r="E18" s="72">
        <v>0</v>
      </c>
      <c r="F18" s="49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</row>
    <row r="19" spans="1:235" s="27" customFormat="1" ht="16.5" customHeight="1">
      <c r="A19" s="48" t="s">
        <v>24</v>
      </c>
      <c r="B19" s="45">
        <v>14</v>
      </c>
      <c r="C19" s="64">
        <v>0</v>
      </c>
      <c r="D19" s="64">
        <v>0</v>
      </c>
      <c r="E19" s="72">
        <v>0</v>
      </c>
      <c r="F19" s="49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</row>
    <row r="20" spans="1:235" s="27" customFormat="1" ht="16.5" customHeight="1">
      <c r="A20" s="48" t="s">
        <v>25</v>
      </c>
      <c r="B20" s="45">
        <v>15</v>
      </c>
      <c r="C20" s="64">
        <v>0</v>
      </c>
      <c r="D20" s="64">
        <v>0</v>
      </c>
      <c r="E20" s="72">
        <v>0</v>
      </c>
      <c r="F20" s="49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</row>
    <row r="21" spans="1:235" ht="16.5" customHeight="1">
      <c r="A21" s="44" t="s">
        <v>26</v>
      </c>
      <c r="B21" s="45">
        <v>16</v>
      </c>
      <c r="C21" s="64">
        <v>0</v>
      </c>
      <c r="D21" s="64">
        <v>0</v>
      </c>
      <c r="E21" s="72">
        <v>0</v>
      </c>
      <c r="F21" s="46"/>
    </row>
    <row r="22" spans="1:235" ht="16.5" customHeight="1">
      <c r="A22" s="44" t="s">
        <v>27</v>
      </c>
      <c r="B22" s="45">
        <v>17</v>
      </c>
      <c r="C22" s="64">
        <v>0</v>
      </c>
      <c r="D22" s="64">
        <v>0</v>
      </c>
      <c r="E22" s="72">
        <v>0</v>
      </c>
      <c r="F22" s="46"/>
    </row>
    <row r="23" spans="1:235" ht="16.5" customHeight="1">
      <c r="A23" s="44" t="s">
        <v>28</v>
      </c>
      <c r="B23" s="45">
        <v>18</v>
      </c>
      <c r="C23" s="64">
        <v>0</v>
      </c>
      <c r="D23" s="64">
        <v>0</v>
      </c>
      <c r="E23" s="72">
        <v>0</v>
      </c>
      <c r="F23" s="46"/>
    </row>
    <row r="24" spans="1:235" s="27" customFormat="1" ht="16.5" customHeight="1">
      <c r="A24" s="48" t="s">
        <v>29</v>
      </c>
      <c r="B24" s="45">
        <v>19</v>
      </c>
      <c r="C24" s="64">
        <v>36866.467881353303</v>
      </c>
      <c r="D24" s="64">
        <v>46276.467881353303</v>
      </c>
      <c r="E24" s="72">
        <v>36276.467881353303</v>
      </c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</row>
    <row r="25" spans="1:235" s="27" customFormat="1" ht="16.5" customHeight="1">
      <c r="A25" s="48" t="s">
        <v>30</v>
      </c>
      <c r="B25" s="45">
        <v>20</v>
      </c>
      <c r="C25" s="64">
        <v>0</v>
      </c>
      <c r="D25" s="64">
        <v>0</v>
      </c>
      <c r="E25" s="72">
        <v>0</v>
      </c>
      <c r="F25" s="49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</row>
    <row r="26" spans="1:235" s="27" customFormat="1" ht="16.5" customHeight="1">
      <c r="A26" s="48" t="s">
        <v>31</v>
      </c>
      <c r="B26" s="45">
        <v>21</v>
      </c>
      <c r="C26" s="64">
        <v>0</v>
      </c>
      <c r="D26" s="64">
        <v>0</v>
      </c>
      <c r="E26" s="72">
        <v>0</v>
      </c>
      <c r="F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</row>
    <row r="27" spans="1:235" s="27" customFormat="1" ht="16.5" customHeight="1">
      <c r="A27" s="48" t="s">
        <v>32</v>
      </c>
      <c r="B27" s="45">
        <v>22</v>
      </c>
      <c r="C27" s="64">
        <v>0</v>
      </c>
      <c r="D27" s="64">
        <v>0</v>
      </c>
      <c r="E27" s="72">
        <v>0</v>
      </c>
      <c r="F27" s="49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</row>
    <row r="28" spans="1:235" s="27" customFormat="1" ht="16.5" customHeight="1">
      <c r="A28" s="48" t="s">
        <v>33</v>
      </c>
      <c r="B28" s="45">
        <v>23</v>
      </c>
      <c r="C28" s="64">
        <v>0</v>
      </c>
      <c r="D28" s="64">
        <v>0</v>
      </c>
      <c r="E28" s="72">
        <v>0</v>
      </c>
      <c r="F28" s="49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</row>
    <row r="29" spans="1:235" ht="16.5" customHeight="1">
      <c r="A29" s="44" t="s">
        <v>34</v>
      </c>
      <c r="B29" s="45">
        <v>24</v>
      </c>
      <c r="C29" s="64">
        <v>0</v>
      </c>
      <c r="D29" s="64">
        <v>0</v>
      </c>
      <c r="E29" s="72">
        <v>0</v>
      </c>
      <c r="F29" s="49"/>
    </row>
    <row r="30" spans="1:235" s="27" customFormat="1" ht="16.5" customHeight="1">
      <c r="A30" s="48" t="s">
        <v>35</v>
      </c>
      <c r="B30" s="45">
        <v>25</v>
      </c>
      <c r="C30" s="64">
        <v>523634.77896149602</v>
      </c>
      <c r="D30" s="64">
        <v>483634.77896149602</v>
      </c>
      <c r="E30" s="72">
        <v>483634.77896149602</v>
      </c>
      <c r="F30" s="49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</row>
    <row r="31" spans="1:235" s="27" customFormat="1" ht="16.5" customHeight="1">
      <c r="A31" s="48" t="s">
        <v>36</v>
      </c>
      <c r="B31" s="45">
        <v>26</v>
      </c>
      <c r="C31" s="64">
        <v>0</v>
      </c>
      <c r="D31" s="64">
        <v>0</v>
      </c>
      <c r="E31" s="72">
        <v>0</v>
      </c>
      <c r="F31" s="4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</row>
    <row r="32" spans="1:235" ht="16.5" customHeight="1">
      <c r="A32" s="41" t="s">
        <v>37</v>
      </c>
      <c r="B32" s="77" t="s">
        <v>57</v>
      </c>
      <c r="C32" s="62">
        <v>0</v>
      </c>
      <c r="D32" s="62">
        <v>0</v>
      </c>
      <c r="E32" s="71">
        <v>0</v>
      </c>
      <c r="F32" s="43"/>
    </row>
    <row r="33" spans="1:252" ht="16.5" customHeight="1">
      <c r="A33" s="44" t="s">
        <v>38</v>
      </c>
      <c r="B33" s="45">
        <v>28</v>
      </c>
      <c r="C33" s="64"/>
      <c r="D33" s="64"/>
      <c r="E33" s="72"/>
      <c r="F33" s="46"/>
    </row>
    <row r="34" spans="1:252" ht="16.5" customHeight="1">
      <c r="A34" s="44" t="s">
        <v>39</v>
      </c>
      <c r="B34" s="45">
        <v>29</v>
      </c>
      <c r="C34" s="64"/>
      <c r="D34" s="64"/>
      <c r="E34" s="72"/>
      <c r="F34" s="46"/>
    </row>
    <row r="35" spans="1:252" ht="16.5" customHeight="1">
      <c r="A35" s="41" t="s">
        <v>40</v>
      </c>
      <c r="B35" s="77" t="s">
        <v>58</v>
      </c>
      <c r="C35" s="62">
        <v>1841741.76025449</v>
      </c>
      <c r="D35" s="62">
        <v>1841741.76025449</v>
      </c>
      <c r="E35" s="71">
        <v>1841741.76025449</v>
      </c>
      <c r="F35" s="43"/>
    </row>
    <row r="36" spans="1:252" ht="16.5" customHeight="1">
      <c r="A36" s="44" t="s">
        <v>41</v>
      </c>
      <c r="B36" s="45">
        <v>31</v>
      </c>
      <c r="C36" s="64">
        <v>1784796.7302544899</v>
      </c>
      <c r="D36" s="64">
        <v>1784796.7302544899</v>
      </c>
      <c r="E36" s="72">
        <v>1784796.7302544899</v>
      </c>
      <c r="F36" s="46"/>
    </row>
    <row r="37" spans="1:252" ht="16.5" customHeight="1">
      <c r="A37" s="44" t="s">
        <v>42</v>
      </c>
      <c r="B37" s="45">
        <v>32</v>
      </c>
      <c r="C37" s="64">
        <v>56945.03</v>
      </c>
      <c r="D37" s="64">
        <v>56945.03</v>
      </c>
      <c r="E37" s="72">
        <v>56945.03</v>
      </c>
      <c r="F37" s="46"/>
    </row>
    <row r="38" spans="1:252" ht="16.5" customHeight="1">
      <c r="A38" s="44" t="s">
        <v>43</v>
      </c>
      <c r="B38" s="45">
        <v>33</v>
      </c>
      <c r="C38" s="64"/>
      <c r="D38" s="64"/>
      <c r="E38" s="72"/>
      <c r="F38" s="46"/>
    </row>
    <row r="39" spans="1:252" s="28" customFormat="1" ht="16.5" customHeight="1">
      <c r="A39" s="90" t="s">
        <v>44</v>
      </c>
      <c r="B39" s="78" t="s">
        <v>59</v>
      </c>
      <c r="C39" s="67">
        <v>5158037.6392334001</v>
      </c>
      <c r="D39" s="67">
        <v>5237691.6392334104</v>
      </c>
      <c r="E39" s="73">
        <v>5408679.6392334104</v>
      </c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</row>
    <row r="40" spans="1:252" ht="16.5" customHeight="1">
      <c r="A40" s="90" t="s">
        <v>45</v>
      </c>
      <c r="B40" s="45">
        <v>35</v>
      </c>
      <c r="C40" s="64">
        <v>730200</v>
      </c>
      <c r="D40" s="64">
        <v>744400</v>
      </c>
      <c r="E40" s="72">
        <v>834163.98411371198</v>
      </c>
      <c r="F40" s="46"/>
    </row>
    <row r="41" spans="1:252" s="30" customFormat="1" ht="16.5" customHeight="1">
      <c r="A41" s="90" t="s">
        <v>46</v>
      </c>
      <c r="B41" s="79" t="s">
        <v>61</v>
      </c>
      <c r="C41" s="64">
        <v>4427837.6392334001</v>
      </c>
      <c r="D41" s="64">
        <v>4493291.6392334104</v>
      </c>
      <c r="E41" s="74">
        <v>4574515.6551197004</v>
      </c>
      <c r="F41" s="54"/>
      <c r="IE41" s="60"/>
      <c r="IF41" s="60"/>
      <c r="IG41" s="60"/>
      <c r="IH41" s="60"/>
      <c r="II41" s="60"/>
      <c r="IJ41" s="60"/>
      <c r="IK41" s="60"/>
      <c r="IL41" s="60"/>
      <c r="IM41" s="60"/>
      <c r="IN41" s="60"/>
      <c r="IO41" s="60"/>
      <c r="IP41" s="60"/>
      <c r="IQ41" s="60"/>
      <c r="IR41" s="60"/>
    </row>
    <row r="42" spans="1:252" s="31" customFormat="1" ht="16.5" customHeight="1">
      <c r="A42" s="90" t="s">
        <v>64</v>
      </c>
      <c r="B42" s="51">
        <v>37</v>
      </c>
      <c r="C42" s="67">
        <v>3651</v>
      </c>
      <c r="D42" s="67">
        <v>3722</v>
      </c>
      <c r="E42" s="75">
        <v>3839</v>
      </c>
      <c r="F42" s="55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</row>
    <row r="43" spans="1:252" s="31" customFormat="1" ht="16.5" customHeight="1">
      <c r="A43" s="90" t="s">
        <v>56</v>
      </c>
      <c r="B43" s="78" t="s">
        <v>60</v>
      </c>
      <c r="C43" s="67">
        <v>1412.7739356980001</v>
      </c>
      <c r="D43" s="67">
        <v>1407.2250508418599</v>
      </c>
      <c r="E43" s="75">
        <v>1673.8273396393599</v>
      </c>
      <c r="F43" s="57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</row>
    <row r="44" spans="1:252" s="32" customFormat="1" ht="16.5" customHeight="1">
      <c r="A44" s="91" t="s">
        <v>65</v>
      </c>
      <c r="B44" s="79" t="s">
        <v>62</v>
      </c>
      <c r="C44" s="64">
        <v>200</v>
      </c>
      <c r="D44" s="64">
        <v>200</v>
      </c>
      <c r="E44" s="74">
        <v>217.286789297659</v>
      </c>
      <c r="F44" s="55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</row>
    <row r="45" spans="1:252" s="32" customFormat="1" ht="16.5" customHeight="1">
      <c r="A45" s="92" t="s">
        <v>66</v>
      </c>
      <c r="B45" s="80" t="s">
        <v>63</v>
      </c>
      <c r="C45" s="70">
        <v>1212.7739356980001</v>
      </c>
      <c r="D45" s="70">
        <v>1207.2250508418599</v>
      </c>
      <c r="E45" s="76">
        <f>E43-E44</f>
        <v>1456.540550341701</v>
      </c>
      <c r="F45" s="59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</row>
  </sheetData>
  <mergeCells count="7">
    <mergeCell ref="A2:F2"/>
    <mergeCell ref="A4:A5"/>
    <mergeCell ref="B4:B5"/>
    <mergeCell ref="C4:C5"/>
    <mergeCell ref="D4:D5"/>
    <mergeCell ref="E4:E5"/>
    <mergeCell ref="F4:F5"/>
  </mergeCells>
  <phoneticPr fontId="31" type="noConversion"/>
  <printOptions horizontalCentered="1"/>
  <pageMargins left="0.196527777777778" right="0.118055555555556" top="0.94444444444444398" bottom="0.74791666666666701" header="0.70833333333333304" footer="0.314583333333332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E31" sqref="E31"/>
    </sheetView>
  </sheetViews>
  <sheetFormatPr defaultColWidth="9" defaultRowHeight="13.5"/>
  <cols>
    <col min="1" max="1" width="17.625" customWidth="1"/>
    <col min="2" max="2" width="15.75" customWidth="1"/>
    <col min="3" max="3" width="12" style="6" customWidth="1"/>
    <col min="4" max="4" width="15.75" customWidth="1"/>
    <col min="5" max="5" width="18.25" customWidth="1"/>
    <col min="6" max="6" width="15.75" style="6" customWidth="1"/>
    <col min="7" max="8" width="18.25" customWidth="1"/>
    <col min="9" max="9" width="17" style="6" customWidth="1"/>
    <col min="10" max="10" width="18.25" customWidth="1"/>
    <col min="11" max="11" width="22.25" customWidth="1"/>
  </cols>
  <sheetData>
    <row r="1" spans="1:11" s="1" customFormat="1" ht="17.25" customHeight="1">
      <c r="A1" s="88" t="s">
        <v>50</v>
      </c>
      <c r="B1" s="86" t="s">
        <v>51</v>
      </c>
      <c r="C1" s="86"/>
      <c r="D1" s="87"/>
      <c r="E1" s="86" t="s">
        <v>52</v>
      </c>
      <c r="F1" s="86"/>
      <c r="G1" s="87"/>
      <c r="H1" s="86" t="s">
        <v>53</v>
      </c>
      <c r="I1" s="86"/>
      <c r="J1" s="87"/>
      <c r="K1" s="20"/>
    </row>
    <row r="2" spans="1:11" s="2" customFormat="1" ht="17.25" customHeight="1">
      <c r="A2" s="89"/>
      <c r="B2" s="7" t="s">
        <v>8</v>
      </c>
      <c r="C2" s="8" t="s">
        <v>54</v>
      </c>
      <c r="D2" s="9" t="s">
        <v>55</v>
      </c>
      <c r="E2" s="7" t="s">
        <v>8</v>
      </c>
      <c r="F2" s="8" t="s">
        <v>54</v>
      </c>
      <c r="G2" s="9" t="s">
        <v>55</v>
      </c>
      <c r="H2" s="7" t="s">
        <v>8</v>
      </c>
      <c r="I2" s="8" t="s">
        <v>54</v>
      </c>
      <c r="J2" s="9" t="s">
        <v>55</v>
      </c>
      <c r="K2" s="21" t="s">
        <v>7</v>
      </c>
    </row>
    <row r="3" spans="1:11" s="3" customFormat="1" ht="17.25" customHeight="1">
      <c r="A3" s="10"/>
      <c r="B3" s="11"/>
      <c r="C3" s="12"/>
      <c r="D3" s="13"/>
      <c r="E3" s="11"/>
      <c r="F3" s="12"/>
      <c r="G3" s="13"/>
      <c r="H3" s="11"/>
      <c r="I3" s="12"/>
      <c r="J3" s="13"/>
      <c r="K3" s="22"/>
    </row>
    <row r="4" spans="1:11" s="3" customFormat="1" ht="17.25" customHeight="1">
      <c r="A4" s="14"/>
      <c r="B4" s="15"/>
      <c r="C4" s="16"/>
      <c r="D4" s="17"/>
      <c r="E4" s="15"/>
      <c r="F4" s="16"/>
      <c r="G4" s="17"/>
      <c r="H4" s="15"/>
      <c r="I4" s="16"/>
      <c r="J4" s="17"/>
      <c r="K4" s="22"/>
    </row>
    <row r="5" spans="1:11" s="4" customFormat="1" ht="17.25" customHeight="1">
      <c r="A5" s="18"/>
      <c r="B5" s="16"/>
      <c r="C5" s="16"/>
      <c r="D5" s="16"/>
      <c r="E5" s="16"/>
      <c r="F5" s="16"/>
      <c r="G5" s="16"/>
      <c r="H5" s="16"/>
      <c r="I5" s="16"/>
      <c r="J5" s="16"/>
      <c r="K5" s="23"/>
    </row>
    <row r="6" spans="1:11" s="4" customFormat="1" ht="17.25" customHeight="1">
      <c r="A6" s="18"/>
      <c r="B6" s="16"/>
      <c r="C6" s="16"/>
      <c r="D6" s="16"/>
      <c r="E6" s="16"/>
      <c r="F6" s="16"/>
      <c r="G6" s="16"/>
      <c r="H6" s="16"/>
      <c r="I6" s="16"/>
      <c r="J6" s="16"/>
      <c r="K6" s="23"/>
    </row>
    <row r="7" spans="1:11" s="5" customFormat="1" ht="17.25" customHeight="1">
      <c r="A7" s="19"/>
      <c r="B7" s="12"/>
      <c r="C7" s="12"/>
      <c r="D7" s="12"/>
      <c r="E7" s="12"/>
      <c r="F7" s="12"/>
      <c r="G7" s="12"/>
      <c r="H7" s="12"/>
      <c r="I7" s="12"/>
      <c r="J7" s="12"/>
      <c r="K7" s="23"/>
    </row>
    <row r="8" spans="1:11" s="3" customFormat="1" ht="17.25" customHeight="1">
      <c r="A8" s="14"/>
      <c r="B8" s="15"/>
      <c r="C8" s="16"/>
      <c r="D8" s="17"/>
      <c r="E8" s="15"/>
      <c r="F8" s="16"/>
      <c r="G8" s="17"/>
      <c r="H8" s="15"/>
      <c r="I8" s="16"/>
      <c r="J8" s="17"/>
      <c r="K8" s="22"/>
    </row>
    <row r="9" spans="1:11" s="5" customFormat="1" ht="17.25" customHeight="1">
      <c r="A9" s="19"/>
      <c r="B9" s="12"/>
      <c r="C9" s="12"/>
      <c r="D9" s="12"/>
      <c r="E9" s="12"/>
      <c r="F9" s="12"/>
      <c r="G9" s="12"/>
      <c r="H9" s="12"/>
      <c r="I9" s="12"/>
      <c r="J9" s="12"/>
      <c r="K9" s="24"/>
    </row>
    <row r="10" spans="1:11" s="3" customFormat="1" ht="17.25" customHeight="1">
      <c r="A10" s="14"/>
      <c r="B10" s="15"/>
      <c r="C10" s="16"/>
      <c r="D10" s="17"/>
      <c r="E10" s="15"/>
      <c r="F10" s="16"/>
      <c r="G10" s="17"/>
      <c r="H10" s="15"/>
      <c r="I10" s="16"/>
      <c r="J10" s="17"/>
      <c r="K10" s="22"/>
    </row>
  </sheetData>
  <mergeCells count="4">
    <mergeCell ref="B1:D1"/>
    <mergeCell ref="E1:G1"/>
    <mergeCell ref="H1:J1"/>
    <mergeCell ref="A1:A2"/>
  </mergeCells>
  <phoneticPr fontId="3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初中教学成本</vt:lpstr>
      <vt:lpstr>小学教学成本 </vt:lpstr>
      <vt:lpstr>中学住宿成本</vt:lpstr>
      <vt:lpstr>小学住宿成本 </vt:lpstr>
      <vt:lpstr>对个人家庭补助</vt:lpstr>
      <vt:lpstr>初中教学成本!Print_Titles</vt:lpstr>
      <vt:lpstr>'小学教学成本 '!Print_Titles</vt:lpstr>
      <vt:lpstr>'小学住宿成本 '!Print_Titles</vt:lpstr>
      <vt:lpstr>中学住宿成本!Print_Titles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2006-09-13T11:21:00Z</dcterms:created>
  <dcterms:modified xsi:type="dcterms:W3CDTF">2021-06-17T02:33:16Z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FE48F4F97A7B43ABAAF3F77B01C9B40E</vt:lpwstr>
  </property>
  <property fmtid="{D5CDD505-2E9C-101B-9397-08002B2CF9AE}" pid="3" name="KSOProductBuildVer">
    <vt:lpwstr>2052-11.1.0.10577</vt:lpwstr>
  </property>
</Properties>
</file>