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76"/>
  </bookViews>
  <sheets>
    <sheet name="成本报表 （住宿）" sheetId="87" r:id="rId1"/>
  </sheets>
  <definedNames>
    <definedName name="_xlnm.Print_Area" localSheetId="0">'成本报表 （住宿）'!$A$2:$F$48</definedName>
  </definedNames>
  <calcPr calcId="144525" fullPrecision="0"/>
</workbook>
</file>

<file path=xl/sharedStrings.xml><?xml version="1.0" encoding="utf-8"?>
<sst xmlns="http://schemas.openxmlformats.org/spreadsheetml/2006/main" count="62" uniqueCount="62">
  <si>
    <t>附表2：</t>
  </si>
  <si>
    <t>项城市第三高级中学住宿成本明细表</t>
  </si>
  <si>
    <t/>
  </si>
  <si>
    <t>单位：元</t>
  </si>
  <si>
    <t>项       目</t>
  </si>
  <si>
    <t>行次关系</t>
  </si>
  <si>
    <t>2018年</t>
  </si>
  <si>
    <t>备 注</t>
  </si>
  <si>
    <t>（一）学生总数（人）</t>
  </si>
  <si>
    <t>（二）工资福利支出</t>
  </si>
  <si>
    <t>2=3+4+5</t>
  </si>
  <si>
    <t xml:space="preserve">  1.教职工工资</t>
  </si>
  <si>
    <t xml:space="preserve">  2.社会保障费</t>
  </si>
  <si>
    <t xml:space="preserve">  3.其他工资福利支出</t>
  </si>
  <si>
    <t>（三）商品和服务支出</t>
  </si>
  <si>
    <t>6=7+…+27</t>
  </si>
  <si>
    <t>1、办公费</t>
  </si>
  <si>
    <t>2、印刷费</t>
  </si>
  <si>
    <t>3、水费</t>
  </si>
  <si>
    <t>4、电费</t>
  </si>
  <si>
    <t>5、维修费</t>
  </si>
  <si>
    <t>6、培训费</t>
  </si>
  <si>
    <t>7、交通费</t>
  </si>
  <si>
    <t>8、差旅费</t>
  </si>
  <si>
    <t>9、招待费</t>
  </si>
  <si>
    <t>10、会议费</t>
  </si>
  <si>
    <t>11、福利费</t>
  </si>
  <si>
    <t>12、工会经费</t>
  </si>
  <si>
    <t>13、物业管理费</t>
  </si>
  <si>
    <t>14、劳务费</t>
  </si>
  <si>
    <t>15、专用材料费</t>
  </si>
  <si>
    <t>16、保险费</t>
  </si>
  <si>
    <t>17、邮电费</t>
  </si>
  <si>
    <t>18、手续费</t>
  </si>
  <si>
    <t>19、课本作业本费</t>
  </si>
  <si>
    <t>20、宣传费</t>
  </si>
  <si>
    <t>21、其他商品和服务支出</t>
  </si>
  <si>
    <t>（四）对个人和家庭的补助支出</t>
  </si>
  <si>
    <t>28=29+30+31+32</t>
  </si>
  <si>
    <t xml:space="preserve">  1.离退休费</t>
  </si>
  <si>
    <t xml:space="preserve">  2.抚恤金</t>
  </si>
  <si>
    <t xml:space="preserve">  3.医疗费（补助）</t>
  </si>
  <si>
    <t xml:space="preserve">  4.其他对个人和家庭补助支出</t>
  </si>
  <si>
    <t>（五）资产折旧额及摊销</t>
  </si>
  <si>
    <t>33=34+35+36</t>
  </si>
  <si>
    <t xml:space="preserve">  1.固定资产年折旧额</t>
  </si>
  <si>
    <t xml:space="preserve">  2.无形资产年摊销额</t>
  </si>
  <si>
    <t xml:space="preserve">  3、其他摊销</t>
  </si>
  <si>
    <t>（六）其他支出</t>
  </si>
  <si>
    <t>（七）学校住宿总成本</t>
  </si>
  <si>
    <t>38=2+6+28+33+37</t>
  </si>
  <si>
    <t xml:space="preserve">        其中：财政拨款支出额</t>
  </si>
  <si>
    <t xml:space="preserve">   1.财政补助的成本</t>
  </si>
  <si>
    <t>40=39</t>
  </si>
  <si>
    <t xml:space="preserve">   2.学校承担的成本</t>
  </si>
  <si>
    <t>41=38-40</t>
  </si>
  <si>
    <t xml:space="preserve"> （八）生均住宿成本（元/生·年）</t>
  </si>
  <si>
    <t>42=43+44</t>
  </si>
  <si>
    <t xml:space="preserve">  1.财政承担的生均教育培养成本</t>
  </si>
  <si>
    <t>43=40/1</t>
  </si>
  <si>
    <t xml:space="preserve">  2.学校承担的生均教育培养成本</t>
  </si>
  <si>
    <t>44=41/1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</si>
</sst>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.00_ "/>
  </numFmts>
  <fonts count="41"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b/>
      <sz val="16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8"/>
      <name val="仿宋"/>
      <charset val="134"/>
    </font>
    <font>
      <b/>
      <sz val="12"/>
      <color indexed="8"/>
      <name val="仿宋"/>
      <charset val="134"/>
    </font>
    <font>
      <b/>
      <sz val="12"/>
      <color theme="1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0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8" borderId="3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4" fillId="26" borderId="6" applyNumberFormat="0" applyAlignment="0" applyProtection="0">
      <alignment vertical="center"/>
    </xf>
    <xf numFmtId="0" fontId="35" fillId="26" borderId="2" applyNumberFormat="0" applyAlignment="0" applyProtection="0">
      <alignment vertical="center"/>
    </xf>
    <xf numFmtId="0" fontId="36" fillId="27" borderId="7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3" fontId="4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43" fontId="9" fillId="2" borderId="0" xfId="0" applyNumberFormat="1" applyFont="1" applyFill="1" applyAlignment="1"/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/>
    <xf numFmtId="0" fontId="14" fillId="0" borderId="1" xfId="0" applyFont="1" applyBorder="1" applyAlignment="1">
      <alignment horizontal="left"/>
    </xf>
    <xf numFmtId="176" fontId="15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right" vertical="center"/>
    </xf>
    <xf numFmtId="2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/>
    <xf numFmtId="177" fontId="15" fillId="2" borderId="1" xfId="0" applyNumberFormat="1" applyFont="1" applyFill="1" applyBorder="1" applyAlignment="1">
      <alignment horizontal="right" vertical="center"/>
    </xf>
    <xf numFmtId="43" fontId="15" fillId="2" borderId="1" xfId="0" applyNumberFormat="1" applyFont="1" applyFill="1" applyBorder="1" applyAlignment="1">
      <alignment horizontal="right" vertical="center"/>
    </xf>
    <xf numFmtId="43" fontId="15" fillId="2" borderId="1" xfId="0" applyNumberFormat="1" applyFont="1" applyFill="1" applyBorder="1" applyAlignment="1">
      <alignment vertical="center"/>
    </xf>
    <xf numFmtId="43" fontId="14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3" fillId="2" borderId="1" xfId="0" applyFont="1" applyFill="1" applyBorder="1" applyAlignment="1"/>
    <xf numFmtId="0" fontId="14" fillId="2" borderId="1" xfId="0" applyFont="1" applyFill="1" applyBorder="1" applyAlignment="1">
      <alignment horizontal="left"/>
    </xf>
    <xf numFmtId="2" fontId="13" fillId="0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wrapText="1"/>
    </xf>
    <xf numFmtId="43" fontId="14" fillId="2" borderId="1" xfId="0" applyNumberFormat="1" applyFont="1" applyFill="1" applyBorder="1" applyAlignment="1">
      <alignment vertical="center"/>
    </xf>
    <xf numFmtId="43" fontId="14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/>
    </xf>
    <xf numFmtId="2" fontId="13" fillId="0" borderId="1" xfId="0" applyNumberFormat="1" applyFont="1" applyFill="1" applyBorder="1" applyAlignment="1">
      <alignment horizontal="right" vertical="center"/>
    </xf>
    <xf numFmtId="43" fontId="14" fillId="0" borderId="1" xfId="0" applyNumberFormat="1" applyFont="1" applyFill="1" applyBorder="1" applyAlignment="1">
      <alignment vertical="center"/>
    </xf>
    <xf numFmtId="43" fontId="16" fillId="2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2" fontId="15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43" fontId="14" fillId="0" borderId="1" xfId="0" applyNumberFormat="1" applyFont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/>
    </xf>
    <xf numFmtId="2" fontId="14" fillId="0" borderId="1" xfId="0" applyNumberFormat="1" applyFont="1" applyBorder="1" applyAlignment="1">
      <alignment horizontal="righ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差_2014版中小学学生公寓收费定价成本监审报表11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好_2014版中小学学生公寓收费定价成本监审报表11" xfId="31"/>
    <cellStyle name="汇总" xfId="32" builtinId="25"/>
    <cellStyle name="好" xfId="33" builtinId="26"/>
    <cellStyle name="适中" xfId="34" builtinId="28"/>
    <cellStyle name="好_小学部评估(新)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差_小学部评估(新)" xf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1219200</xdr:colOff>
      <xdr:row>19</xdr:row>
      <xdr:rowOff>28575</xdr:rowOff>
    </xdr:from>
    <xdr:to>
      <xdr:col>0</xdr:col>
      <xdr:colOff>1295400</xdr:colOff>
      <xdr:row>20</xdr:row>
      <xdr:rowOff>38100</xdr:rowOff>
    </xdr:to>
    <xdr:sp>
      <xdr:nvSpPr>
        <xdr:cNvPr id="33137" name="Text Box 5"/>
        <xdr:cNvSpPr txBox="1">
          <a:spLocks noChangeArrowheads="1"/>
        </xdr:cNvSpPr>
      </xdr:nvSpPr>
      <xdr:spPr>
        <a:xfrm>
          <a:off x="1219200" y="4274820"/>
          <a:ext cx="7620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1219200</xdr:colOff>
      <xdr:row>19</xdr:row>
      <xdr:rowOff>28575</xdr:rowOff>
    </xdr:from>
    <xdr:to>
      <xdr:col>0</xdr:col>
      <xdr:colOff>1295400</xdr:colOff>
      <xdr:row>20</xdr:row>
      <xdr:rowOff>38100</xdr:rowOff>
    </xdr:to>
    <xdr:sp>
      <xdr:nvSpPr>
        <xdr:cNvPr id="33138" name="Text Box 5"/>
        <xdr:cNvSpPr txBox="1">
          <a:spLocks noChangeArrowheads="1"/>
        </xdr:cNvSpPr>
      </xdr:nvSpPr>
      <xdr:spPr>
        <a:xfrm>
          <a:off x="1219200" y="4274820"/>
          <a:ext cx="7620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1219200</xdr:colOff>
      <xdr:row>19</xdr:row>
      <xdr:rowOff>28575</xdr:rowOff>
    </xdr:from>
    <xdr:to>
      <xdr:col>0</xdr:col>
      <xdr:colOff>1295400</xdr:colOff>
      <xdr:row>20</xdr:row>
      <xdr:rowOff>19050</xdr:rowOff>
    </xdr:to>
    <xdr:sp>
      <xdr:nvSpPr>
        <xdr:cNvPr id="33139" name="Text Box 5"/>
        <xdr:cNvSpPr txBox="1">
          <a:spLocks noChangeArrowheads="1"/>
        </xdr:cNvSpPr>
      </xdr:nvSpPr>
      <xdr:spPr>
        <a:xfrm>
          <a:off x="1219200" y="4274820"/>
          <a:ext cx="7620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1219200</xdr:colOff>
      <xdr:row>19</xdr:row>
      <xdr:rowOff>28575</xdr:rowOff>
    </xdr:from>
    <xdr:to>
      <xdr:col>0</xdr:col>
      <xdr:colOff>1295400</xdr:colOff>
      <xdr:row>20</xdr:row>
      <xdr:rowOff>19050</xdr:rowOff>
    </xdr:to>
    <xdr:sp>
      <xdr:nvSpPr>
        <xdr:cNvPr id="33140" name="Text Box 5"/>
        <xdr:cNvSpPr txBox="1">
          <a:spLocks noChangeArrowheads="1"/>
        </xdr:cNvSpPr>
      </xdr:nvSpPr>
      <xdr:spPr>
        <a:xfrm>
          <a:off x="1219200" y="4274820"/>
          <a:ext cx="7620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A1" sqref="A1"/>
    </sheetView>
  </sheetViews>
  <sheetFormatPr defaultColWidth="8.875" defaultRowHeight="14.25" outlineLevelCol="5"/>
  <cols>
    <col min="1" max="1" width="38.5" style="4" customWidth="1"/>
    <col min="2" max="2" width="15.625" style="5" customWidth="1"/>
    <col min="3" max="3" width="16" style="6" customWidth="1"/>
    <col min="4" max="4" width="17.25" style="6" customWidth="1"/>
    <col min="5" max="5" width="15.625" style="6" customWidth="1"/>
    <col min="6" max="6" width="13.125" style="7" customWidth="1"/>
    <col min="7" max="7" width="11.625" style="4"/>
    <col min="8" max="16384" width="8.875" style="4"/>
  </cols>
  <sheetData>
    <row r="1" ht="24.75" customHeight="1" spans="1:1">
      <c r="A1" s="8" t="s">
        <v>0</v>
      </c>
    </row>
    <row r="2" ht="21.75" customHeight="1" spans="1:6">
      <c r="A2" s="9" t="s">
        <v>1</v>
      </c>
      <c r="B2" s="9"/>
      <c r="C2" s="9"/>
      <c r="D2" s="9"/>
      <c r="E2" s="9"/>
      <c r="F2" s="9"/>
    </row>
    <row r="3" customHeight="1" spans="1:6">
      <c r="A3" s="10"/>
      <c r="B3" s="11" t="s">
        <v>2</v>
      </c>
      <c r="C3" s="12"/>
      <c r="D3" s="12"/>
      <c r="E3" s="12" t="s">
        <v>3</v>
      </c>
      <c r="F3" s="13"/>
    </row>
    <row r="4" s="1" customFormat="1" ht="17.1" customHeight="1" spans="1:6">
      <c r="A4" s="14" t="s">
        <v>4</v>
      </c>
      <c r="B4" s="14" t="s">
        <v>5</v>
      </c>
      <c r="C4" s="15" t="s">
        <v>6</v>
      </c>
      <c r="D4" s="15">
        <v>2019</v>
      </c>
      <c r="E4" s="15">
        <v>2020</v>
      </c>
      <c r="F4" s="14" t="s">
        <v>7</v>
      </c>
    </row>
    <row r="5" s="1" customFormat="1" ht="17.1" customHeight="1" spans="1:6">
      <c r="A5" s="16" t="s">
        <v>8</v>
      </c>
      <c r="B5" s="17">
        <v>1</v>
      </c>
      <c r="C5" s="18">
        <v>6558</v>
      </c>
      <c r="D5" s="18">
        <v>6632</v>
      </c>
      <c r="E5" s="18">
        <v>6469</v>
      </c>
      <c r="F5" s="14"/>
    </row>
    <row r="6" s="2" customFormat="1" ht="17.1" customHeight="1" spans="1:6">
      <c r="A6" s="16" t="s">
        <v>9</v>
      </c>
      <c r="B6" s="17" t="s">
        <v>10</v>
      </c>
      <c r="C6" s="19">
        <f>C7+C8+C9</f>
        <v>1007808</v>
      </c>
      <c r="D6" s="19">
        <f>D7+D8+D9</f>
        <v>960012</v>
      </c>
      <c r="E6" s="19">
        <f>E7+E8+E9</f>
        <v>1051344</v>
      </c>
      <c r="F6" s="20"/>
    </row>
    <row r="7" ht="17.1" customHeight="1" spans="1:6">
      <c r="A7" s="21" t="s">
        <v>11</v>
      </c>
      <c r="B7" s="17">
        <v>3</v>
      </c>
      <c r="C7" s="22">
        <v>1007808</v>
      </c>
      <c r="D7" s="23">
        <v>960012</v>
      </c>
      <c r="E7" s="24">
        <v>1051344</v>
      </c>
      <c r="F7" s="25"/>
    </row>
    <row r="8" ht="17.1" customHeight="1" spans="1:6">
      <c r="A8" s="21" t="s">
        <v>12</v>
      </c>
      <c r="B8" s="17">
        <v>4</v>
      </c>
      <c r="C8" s="23">
        <v>0</v>
      </c>
      <c r="D8" s="23">
        <v>0</v>
      </c>
      <c r="E8" s="23">
        <v>0</v>
      </c>
      <c r="F8" s="26"/>
    </row>
    <row r="9" ht="17.1" customHeight="1" spans="1:6">
      <c r="A9" s="21" t="s">
        <v>13</v>
      </c>
      <c r="B9" s="17">
        <v>5</v>
      </c>
      <c r="C9" s="23">
        <v>0</v>
      </c>
      <c r="D9" s="23">
        <v>0</v>
      </c>
      <c r="E9" s="23">
        <v>0</v>
      </c>
      <c r="F9" s="26"/>
    </row>
    <row r="10" s="2" customFormat="1" ht="17.1" customHeight="1" spans="1:6">
      <c r="A10" s="27" t="s">
        <v>14</v>
      </c>
      <c r="B10" s="28" t="s">
        <v>15</v>
      </c>
      <c r="C10" s="19">
        <f>SUM(C11:C31)</f>
        <v>522226.62</v>
      </c>
      <c r="D10" s="19">
        <f>SUM(D11:D31)</f>
        <v>898208.84</v>
      </c>
      <c r="E10" s="19">
        <f>SUM(E11:E31)</f>
        <v>1111609.11</v>
      </c>
      <c r="F10" s="29"/>
    </row>
    <row r="11" ht="17.1" customHeight="1" spans="1:6">
      <c r="A11" s="30" t="s">
        <v>16</v>
      </c>
      <c r="B11" s="28">
        <v>7</v>
      </c>
      <c r="C11" s="23">
        <v>0</v>
      </c>
      <c r="D11" s="23">
        <v>0</v>
      </c>
      <c r="E11" s="23">
        <v>0</v>
      </c>
      <c r="F11" s="31"/>
    </row>
    <row r="12" ht="17.1" customHeight="1" spans="1:6">
      <c r="A12" s="32" t="s">
        <v>17</v>
      </c>
      <c r="B12" s="28">
        <v>8</v>
      </c>
      <c r="C12" s="23">
        <v>0</v>
      </c>
      <c r="D12" s="23">
        <v>0</v>
      </c>
      <c r="E12" s="23">
        <v>0</v>
      </c>
      <c r="F12" s="31"/>
    </row>
    <row r="13" ht="17.1" customHeight="1" spans="1:6">
      <c r="A13" s="30" t="s">
        <v>18</v>
      </c>
      <c r="B13" s="28">
        <v>9</v>
      </c>
      <c r="C13" s="22">
        <v>31433.73</v>
      </c>
      <c r="D13" s="23">
        <v>38522.32</v>
      </c>
      <c r="E13" s="24">
        <v>52884.92</v>
      </c>
      <c r="F13" s="33"/>
    </row>
    <row r="14" ht="17.1" customHeight="1" spans="1:6">
      <c r="A14" s="32" t="s">
        <v>19</v>
      </c>
      <c r="B14" s="28">
        <v>10</v>
      </c>
      <c r="C14" s="22">
        <v>301545.55</v>
      </c>
      <c r="D14" s="23">
        <v>297790.33</v>
      </c>
      <c r="E14" s="24">
        <v>358803.74</v>
      </c>
      <c r="F14" s="33"/>
    </row>
    <row r="15" ht="17.1" customHeight="1" spans="1:6">
      <c r="A15" s="30" t="s">
        <v>20</v>
      </c>
      <c r="B15" s="28">
        <v>11</v>
      </c>
      <c r="C15" s="22">
        <v>53044.39</v>
      </c>
      <c r="D15" s="23">
        <v>414164.7</v>
      </c>
      <c r="E15" s="24">
        <v>532817.62</v>
      </c>
      <c r="F15" s="33"/>
    </row>
    <row r="16" ht="17.1" customHeight="1" spans="1:6">
      <c r="A16" s="32" t="s">
        <v>21</v>
      </c>
      <c r="B16" s="28">
        <v>12</v>
      </c>
      <c r="C16" s="23">
        <v>0</v>
      </c>
      <c r="D16" s="23">
        <v>0</v>
      </c>
      <c r="E16" s="23">
        <v>0</v>
      </c>
      <c r="F16" s="31"/>
    </row>
    <row r="17" ht="17.1" customHeight="1" spans="1:6">
      <c r="A17" s="30" t="s">
        <v>22</v>
      </c>
      <c r="B17" s="28">
        <v>13</v>
      </c>
      <c r="C17" s="23">
        <v>0</v>
      </c>
      <c r="D17" s="23">
        <v>0</v>
      </c>
      <c r="E17" s="23">
        <v>0</v>
      </c>
      <c r="F17" s="31"/>
    </row>
    <row r="18" ht="17.1" customHeight="1" spans="1:6">
      <c r="A18" s="32" t="s">
        <v>23</v>
      </c>
      <c r="B18" s="28">
        <v>14</v>
      </c>
      <c r="C18" s="23">
        <v>0</v>
      </c>
      <c r="D18" s="23">
        <v>0</v>
      </c>
      <c r="E18" s="23">
        <v>0</v>
      </c>
      <c r="F18" s="31"/>
    </row>
    <row r="19" ht="17.1" customHeight="1" spans="1:6">
      <c r="A19" s="30" t="s">
        <v>24</v>
      </c>
      <c r="B19" s="28">
        <v>15</v>
      </c>
      <c r="C19" s="23">
        <v>0</v>
      </c>
      <c r="D19" s="23">
        <v>0</v>
      </c>
      <c r="E19" s="23">
        <v>0</v>
      </c>
      <c r="F19" s="31"/>
    </row>
    <row r="20" ht="17.1" customHeight="1" spans="1:6">
      <c r="A20" s="32" t="s">
        <v>25</v>
      </c>
      <c r="B20" s="28">
        <v>16</v>
      </c>
      <c r="C20" s="23">
        <v>0</v>
      </c>
      <c r="D20" s="23">
        <v>0</v>
      </c>
      <c r="E20" s="23">
        <v>0</v>
      </c>
      <c r="F20" s="31"/>
    </row>
    <row r="21" ht="17.1" customHeight="1" spans="1:6">
      <c r="A21" s="30" t="s">
        <v>26</v>
      </c>
      <c r="B21" s="28">
        <v>17</v>
      </c>
      <c r="C21" s="22">
        <v>117850.95</v>
      </c>
      <c r="D21" s="23">
        <v>122706.78</v>
      </c>
      <c r="E21" s="24">
        <v>136516.04</v>
      </c>
      <c r="F21" s="33"/>
    </row>
    <row r="22" ht="17.1" customHeight="1" spans="1:6">
      <c r="A22" s="32" t="s">
        <v>27</v>
      </c>
      <c r="B22" s="28">
        <v>18</v>
      </c>
      <c r="C22" s="23">
        <v>0</v>
      </c>
      <c r="D22" s="23">
        <v>0</v>
      </c>
      <c r="E22" s="23">
        <v>0</v>
      </c>
      <c r="F22" s="31"/>
    </row>
    <row r="23" ht="17.1" customHeight="1" spans="1:6">
      <c r="A23" s="30" t="s">
        <v>28</v>
      </c>
      <c r="B23" s="28">
        <v>19</v>
      </c>
      <c r="C23" s="22">
        <v>18352</v>
      </c>
      <c r="D23" s="23">
        <v>25024.71</v>
      </c>
      <c r="E23" s="24">
        <v>30586.79</v>
      </c>
      <c r="F23" s="34"/>
    </row>
    <row r="24" ht="17.1" customHeight="1" spans="1:6">
      <c r="A24" s="32" t="s">
        <v>29</v>
      </c>
      <c r="B24" s="28">
        <v>20</v>
      </c>
      <c r="C24" s="23">
        <v>0</v>
      </c>
      <c r="D24" s="23">
        <v>0</v>
      </c>
      <c r="E24" s="23">
        <v>0</v>
      </c>
      <c r="F24" s="31"/>
    </row>
    <row r="25" ht="17.1" customHeight="1" spans="1:6">
      <c r="A25" s="30" t="s">
        <v>30</v>
      </c>
      <c r="B25" s="28">
        <v>21</v>
      </c>
      <c r="C25" s="23">
        <v>0</v>
      </c>
      <c r="D25" s="23">
        <v>0</v>
      </c>
      <c r="E25" s="23">
        <v>0</v>
      </c>
      <c r="F25" s="31"/>
    </row>
    <row r="26" ht="17.1" customHeight="1" spans="1:6">
      <c r="A26" s="32" t="s">
        <v>31</v>
      </c>
      <c r="B26" s="28">
        <v>22</v>
      </c>
      <c r="C26" s="23">
        <v>0</v>
      </c>
      <c r="D26" s="23">
        <v>0</v>
      </c>
      <c r="E26" s="23">
        <v>0</v>
      </c>
      <c r="F26" s="31"/>
    </row>
    <row r="27" ht="17.1" customHeight="1" spans="1:6">
      <c r="A27" s="30" t="s">
        <v>32</v>
      </c>
      <c r="B27" s="28">
        <v>23</v>
      </c>
      <c r="C27" s="23">
        <v>0</v>
      </c>
      <c r="D27" s="23">
        <v>0</v>
      </c>
      <c r="E27" s="23">
        <v>0</v>
      </c>
      <c r="F27" s="31"/>
    </row>
    <row r="28" ht="17.1" customHeight="1" spans="1:6">
      <c r="A28" s="32" t="s">
        <v>33</v>
      </c>
      <c r="B28" s="28">
        <v>24</v>
      </c>
      <c r="C28" s="23">
        <v>0</v>
      </c>
      <c r="D28" s="23">
        <v>0</v>
      </c>
      <c r="E28" s="23">
        <v>0</v>
      </c>
      <c r="F28" s="31"/>
    </row>
    <row r="29" ht="17.1" customHeight="1" spans="1:6">
      <c r="A29" s="30" t="s">
        <v>34</v>
      </c>
      <c r="B29" s="28">
        <v>25</v>
      </c>
      <c r="C29" s="23">
        <v>0</v>
      </c>
      <c r="D29" s="23">
        <v>0</v>
      </c>
      <c r="E29" s="23">
        <v>0</v>
      </c>
      <c r="F29" s="31"/>
    </row>
    <row r="30" ht="17.1" customHeight="1" spans="1:6">
      <c r="A30" s="32" t="s">
        <v>35</v>
      </c>
      <c r="B30" s="28">
        <v>26</v>
      </c>
      <c r="C30" s="23">
        <v>0</v>
      </c>
      <c r="D30" s="23">
        <v>0</v>
      </c>
      <c r="E30" s="23">
        <v>0</v>
      </c>
      <c r="F30" s="31"/>
    </row>
    <row r="31" ht="17.1" customHeight="1" spans="1:6">
      <c r="A31" s="32" t="s">
        <v>36</v>
      </c>
      <c r="B31" s="28">
        <v>27</v>
      </c>
      <c r="C31" s="23">
        <v>0</v>
      </c>
      <c r="D31" s="23">
        <v>0</v>
      </c>
      <c r="E31" s="23">
        <v>0</v>
      </c>
      <c r="F31" s="31"/>
    </row>
    <row r="32" s="2" customFormat="1" ht="17.1" customHeight="1" spans="1:6">
      <c r="A32" s="35" t="s">
        <v>37</v>
      </c>
      <c r="B32" s="36" t="s">
        <v>38</v>
      </c>
      <c r="C32" s="19">
        <v>0</v>
      </c>
      <c r="D32" s="19">
        <v>0</v>
      </c>
      <c r="E32" s="19">
        <v>0</v>
      </c>
      <c r="F32" s="37"/>
    </row>
    <row r="33" ht="17.1" customHeight="1" spans="1:6">
      <c r="A33" s="30" t="s">
        <v>39</v>
      </c>
      <c r="B33" s="36">
        <v>29</v>
      </c>
      <c r="C33" s="23">
        <v>0</v>
      </c>
      <c r="D33" s="23">
        <v>0</v>
      </c>
      <c r="E33" s="24">
        <v>0</v>
      </c>
      <c r="F33" s="38"/>
    </row>
    <row r="34" ht="17.1" customHeight="1" spans="1:6">
      <c r="A34" s="30" t="s">
        <v>40</v>
      </c>
      <c r="B34" s="36">
        <v>30</v>
      </c>
      <c r="C34" s="23">
        <v>0</v>
      </c>
      <c r="D34" s="23">
        <v>0</v>
      </c>
      <c r="E34" s="24">
        <v>0</v>
      </c>
      <c r="F34" s="38"/>
    </row>
    <row r="35" ht="17.1" customHeight="1" spans="1:6">
      <c r="A35" s="30" t="s">
        <v>41</v>
      </c>
      <c r="B35" s="36">
        <v>31</v>
      </c>
      <c r="C35" s="39">
        <v>0</v>
      </c>
      <c r="D35" s="23">
        <v>0</v>
      </c>
      <c r="E35" s="24">
        <v>0</v>
      </c>
      <c r="F35" s="38"/>
    </row>
    <row r="36" ht="17.1" customHeight="1" spans="1:6">
      <c r="A36" s="32" t="s">
        <v>42</v>
      </c>
      <c r="B36" s="36">
        <v>32</v>
      </c>
      <c r="C36" s="39">
        <v>0</v>
      </c>
      <c r="D36" s="23">
        <v>0</v>
      </c>
      <c r="E36" s="23">
        <v>0</v>
      </c>
      <c r="F36" s="38"/>
    </row>
    <row r="37" s="2" customFormat="1" ht="17.1" customHeight="1" spans="1:6">
      <c r="A37" s="16" t="s">
        <v>43</v>
      </c>
      <c r="B37" s="40" t="s">
        <v>44</v>
      </c>
      <c r="C37" s="19">
        <f>C38+C39+C40</f>
        <v>1242868.48</v>
      </c>
      <c r="D37" s="19">
        <f>D38+D39+D40</f>
        <v>1437566.08</v>
      </c>
      <c r="E37" s="19">
        <f>E38+E39+E40</f>
        <v>1455889.28</v>
      </c>
      <c r="F37" s="20"/>
    </row>
    <row r="38" s="2" customFormat="1" ht="17.1" customHeight="1" spans="1:6">
      <c r="A38" s="21" t="s">
        <v>45</v>
      </c>
      <c r="B38" s="40">
        <v>34</v>
      </c>
      <c r="C38" s="22">
        <v>1128628.48</v>
      </c>
      <c r="D38" s="23">
        <v>1323326.08</v>
      </c>
      <c r="E38" s="24">
        <v>1341649.28</v>
      </c>
      <c r="F38" s="41"/>
    </row>
    <row r="39" ht="17.1" customHeight="1" spans="1:6">
      <c r="A39" s="21" t="s">
        <v>46</v>
      </c>
      <c r="B39" s="40">
        <v>35</v>
      </c>
      <c r="C39" s="22">
        <f>19040000/50*0.3</f>
        <v>114240</v>
      </c>
      <c r="D39" s="23">
        <f>19040000/50*0.3</f>
        <v>114240</v>
      </c>
      <c r="E39" s="24">
        <f>19040000/50*0.3</f>
        <v>114240</v>
      </c>
      <c r="F39" s="42"/>
    </row>
    <row r="40" ht="17.1" customHeight="1" spans="1:6">
      <c r="A40" s="21" t="s">
        <v>47</v>
      </c>
      <c r="B40" s="40">
        <v>36</v>
      </c>
      <c r="C40" s="39">
        <v>0</v>
      </c>
      <c r="D40" s="23">
        <v>0</v>
      </c>
      <c r="E40" s="24">
        <v>0</v>
      </c>
      <c r="F40" s="26"/>
    </row>
    <row r="41" ht="17.1" customHeight="1" spans="1:6">
      <c r="A41" s="16" t="s">
        <v>48</v>
      </c>
      <c r="B41" s="40">
        <v>37</v>
      </c>
      <c r="C41" s="39">
        <v>0</v>
      </c>
      <c r="D41" s="23">
        <v>0</v>
      </c>
      <c r="E41" s="24">
        <v>0</v>
      </c>
      <c r="F41" s="26"/>
    </row>
    <row r="42" ht="17.1" customHeight="1" spans="1:6">
      <c r="A42" s="16" t="s">
        <v>49</v>
      </c>
      <c r="B42" s="40" t="s">
        <v>50</v>
      </c>
      <c r="C42" s="19">
        <v>2818214.15</v>
      </c>
      <c r="D42" s="19">
        <v>3353591.2</v>
      </c>
      <c r="E42" s="19">
        <f>E6+E10+E32+E37+E41</f>
        <v>3618842.39</v>
      </c>
      <c r="F42" s="20"/>
    </row>
    <row r="43" ht="17.1" customHeight="1" spans="1:6">
      <c r="A43" s="43" t="s">
        <v>51</v>
      </c>
      <c r="B43" s="40">
        <v>39</v>
      </c>
      <c r="C43" s="39">
        <v>0</v>
      </c>
      <c r="D43" s="39">
        <v>0</v>
      </c>
      <c r="E43" s="39">
        <v>0</v>
      </c>
      <c r="F43" s="44"/>
    </row>
    <row r="44" ht="17.1" customHeight="1" spans="1:6">
      <c r="A44" s="21" t="s">
        <v>52</v>
      </c>
      <c r="B44" s="40" t="s">
        <v>53</v>
      </c>
      <c r="C44" s="39">
        <v>0</v>
      </c>
      <c r="D44" s="39">
        <v>0</v>
      </c>
      <c r="E44" s="39">
        <v>0</v>
      </c>
      <c r="F44" s="45"/>
    </row>
    <row r="45" ht="17.1" customHeight="1" spans="1:6">
      <c r="A45" s="46" t="s">
        <v>54</v>
      </c>
      <c r="B45" s="40" t="s">
        <v>55</v>
      </c>
      <c r="C45" s="22">
        <f>C42-C44</f>
        <v>2818214.15</v>
      </c>
      <c r="D45" s="23">
        <f>D42-D44</f>
        <v>3353591.2</v>
      </c>
      <c r="E45" s="24">
        <f>E42-E44</f>
        <v>3618842.39</v>
      </c>
      <c r="F45" s="47"/>
    </row>
    <row r="46" ht="17.1" customHeight="1" spans="1:6">
      <c r="A46" s="16" t="s">
        <v>56</v>
      </c>
      <c r="B46" s="40" t="s">
        <v>57</v>
      </c>
      <c r="C46" s="19">
        <f>C47+C48</f>
        <v>429.74</v>
      </c>
      <c r="D46" s="19">
        <f>D47+D48</f>
        <v>505.67</v>
      </c>
      <c r="E46" s="19">
        <f>E47+E48</f>
        <v>559.41</v>
      </c>
      <c r="F46" s="45"/>
    </row>
    <row r="47" ht="17.1" customHeight="1" spans="1:6">
      <c r="A47" s="21" t="s">
        <v>58</v>
      </c>
      <c r="B47" s="40" t="s">
        <v>59</v>
      </c>
      <c r="C47" s="39">
        <v>0</v>
      </c>
      <c r="D47" s="39">
        <v>0</v>
      </c>
      <c r="E47" s="39">
        <v>0</v>
      </c>
      <c r="F47" s="45"/>
    </row>
    <row r="48" s="3" customFormat="1" ht="17.1" customHeight="1" spans="1:6">
      <c r="A48" s="21" t="s">
        <v>60</v>
      </c>
      <c r="B48" s="40" t="s">
        <v>61</v>
      </c>
      <c r="C48" s="22">
        <f>C45/C5</f>
        <v>429.74</v>
      </c>
      <c r="D48" s="23">
        <f>D45/D5</f>
        <v>505.67</v>
      </c>
      <c r="E48" s="24">
        <f>E45/E5</f>
        <v>559.41</v>
      </c>
      <c r="F48" s="45"/>
    </row>
    <row r="49" ht="18.4" customHeight="1"/>
    <row r="50" ht="18.4" customHeight="1"/>
    <row r="51" ht="18.4" customHeight="1"/>
  </sheetData>
  <mergeCells count="1">
    <mergeCell ref="A2:F2"/>
  </mergeCells>
  <printOptions horizontalCentered="1"/>
  <pageMargins left="0.590551181102362" right="0.511811023622047" top="0.433070866141732" bottom="0.433070866141732" header="0.31496062992126" footer="0.31496062992126"/>
  <pageSetup paperSize="9" scale="8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成本报表 （住宿）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1996-12-17T01:32:00Z</dcterms:created>
  <cp:lastPrinted>2020-12-07T02:40:00Z</cp:lastPrinted>
  <dcterms:modified xsi:type="dcterms:W3CDTF">2021-04-29T01:02:22Z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64C8FA030AB741D393ADDD10C4ACD8B6</vt:lpwstr>
  </property>
  <property fmtid="{D5CDD505-2E9C-101B-9397-08002B2CF9AE}" pid="3" name="KSOProductBuildVer">
    <vt:lpwstr>2052-11.1.0.10359</vt:lpwstr>
  </property>
</Properties>
</file>