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0" yWindow="0" windowWidth="20730" windowHeight="11760" tabRatio="676"/>
  </bookViews>
  <sheets>
    <sheet name="初中教育培养" sheetId="89" r:id="rId1"/>
    <sheet name="小学教育培养" sheetId="90" r:id="rId2"/>
    <sheet name="初中住宿" sheetId="91" r:id="rId3"/>
    <sheet name="小学住宿" sheetId="92" r:id="rId4"/>
  </sheets>
  <calcPr calcId="125725" fullPrecision="0"/>
</workbook>
</file>

<file path=xl/calcChain.xml><?xml version="1.0" encoding="utf-8"?>
<calcChain xmlns="http://schemas.openxmlformats.org/spreadsheetml/2006/main">
  <c r="C6" i="89"/>
  <c r="D6"/>
  <c r="D41" s="1"/>
  <c r="D44" s="1"/>
  <c r="D47" s="1"/>
  <c r="E6"/>
  <c r="C10"/>
  <c r="C41" s="1"/>
  <c r="C44" s="1"/>
  <c r="C47" s="1"/>
  <c r="D10"/>
  <c r="E10"/>
  <c r="E41" s="1"/>
  <c r="E44" s="1"/>
  <c r="E47" s="1"/>
  <c r="C31"/>
  <c r="D31"/>
  <c r="E31"/>
  <c r="C36"/>
  <c r="D36"/>
  <c r="E36"/>
  <c r="C43"/>
  <c r="C46" s="1"/>
  <c r="D43"/>
  <c r="E43"/>
  <c r="E46" s="1"/>
  <c r="D46"/>
  <c r="D45" s="1"/>
  <c r="C6" i="90"/>
  <c r="D6"/>
  <c r="E6"/>
  <c r="C10"/>
  <c r="C41" s="1"/>
  <c r="C44" s="1"/>
  <c r="C47" s="1"/>
  <c r="D10"/>
  <c r="E10"/>
  <c r="E41" s="1"/>
  <c r="E44" s="1"/>
  <c r="E47" s="1"/>
  <c r="C31"/>
  <c r="D31"/>
  <c r="E31"/>
  <c r="C36"/>
  <c r="D36"/>
  <c r="E36"/>
  <c r="D41"/>
  <c r="C43"/>
  <c r="C46" s="1"/>
  <c r="C45" s="1"/>
  <c r="D43"/>
  <c r="E43"/>
  <c r="E46" s="1"/>
  <c r="E45" s="1"/>
  <c r="D44"/>
  <c r="D47" s="1"/>
  <c r="D46"/>
  <c r="D45" s="1"/>
  <c r="C6" i="91"/>
  <c r="D6"/>
  <c r="E6"/>
  <c r="C10"/>
  <c r="D10"/>
  <c r="D41" s="1"/>
  <c r="D44" s="1"/>
  <c r="D47" s="1"/>
  <c r="E10"/>
  <c r="C31"/>
  <c r="D31"/>
  <c r="E31"/>
  <c r="C36"/>
  <c r="D36"/>
  <c r="E36"/>
  <c r="C41"/>
  <c r="E41"/>
  <c r="C43"/>
  <c r="D43"/>
  <c r="D46" s="1"/>
  <c r="D45" s="1"/>
  <c r="E43"/>
  <c r="C44"/>
  <c r="C47" s="1"/>
  <c r="E44"/>
  <c r="E47" s="1"/>
  <c r="C46"/>
  <c r="E46"/>
  <c r="E45" s="1"/>
  <c r="C6" i="92"/>
  <c r="D6"/>
  <c r="E6"/>
  <c r="C10"/>
  <c r="C41" s="1"/>
  <c r="C44" s="1"/>
  <c r="C47" s="1"/>
  <c r="D10"/>
  <c r="E10"/>
  <c r="E41" s="1"/>
  <c r="E44" s="1"/>
  <c r="E47" s="1"/>
  <c r="C31"/>
  <c r="D31"/>
  <c r="E31"/>
  <c r="C36"/>
  <c r="D36"/>
  <c r="E36"/>
  <c r="D41"/>
  <c r="C43"/>
  <c r="C46" s="1"/>
  <c r="C45" s="1"/>
  <c r="D43"/>
  <c r="E43"/>
  <c r="E46" s="1"/>
  <c r="E45" s="1"/>
  <c r="D44"/>
  <c r="D47" s="1"/>
  <c r="D46"/>
  <c r="C45" i="91" l="1"/>
  <c r="D45" i="92"/>
  <c r="E45" i="89"/>
  <c r="C45"/>
</calcChain>
</file>

<file path=xl/sharedStrings.xml><?xml version="1.0" encoding="utf-8"?>
<sst xmlns="http://schemas.openxmlformats.org/spreadsheetml/2006/main" count="268" uniqueCount="78">
  <si>
    <t/>
  </si>
  <si>
    <t>单位：元</t>
  </si>
  <si>
    <t>项       目</t>
  </si>
  <si>
    <t>行次关系</t>
  </si>
  <si>
    <t>2018年</t>
  </si>
  <si>
    <t>2019年</t>
  </si>
  <si>
    <t>2020年</t>
  </si>
  <si>
    <t>备 注</t>
  </si>
  <si>
    <t>（一）学生总数（人）</t>
  </si>
  <si>
    <t>（二）工资福利支出</t>
  </si>
  <si>
    <t>2=3+4+5</t>
  </si>
  <si>
    <t xml:space="preserve">  1.教职工工资</t>
  </si>
  <si>
    <t xml:space="preserve">  2.社会保障费</t>
  </si>
  <si>
    <t xml:space="preserve">  3.其他工资福利支出</t>
  </si>
  <si>
    <t>保安、保洁等</t>
  </si>
  <si>
    <t>（三）商品和服务支出</t>
  </si>
  <si>
    <t>6=7+8+…+26</t>
  </si>
  <si>
    <t xml:space="preserve">  1.办公费</t>
  </si>
  <si>
    <t xml:space="preserve">  2.印刷费</t>
  </si>
  <si>
    <t xml:space="preserve">  3.邮电费</t>
  </si>
  <si>
    <t xml:space="preserve">  4.水费</t>
  </si>
  <si>
    <t xml:space="preserve">  5.电费</t>
  </si>
  <si>
    <t xml:space="preserve">  6.职工教育经费</t>
  </si>
  <si>
    <t xml:space="preserve">  7.工会经费</t>
  </si>
  <si>
    <t xml:space="preserve">  8.福利费</t>
  </si>
  <si>
    <t xml:space="preserve">  9.交通费</t>
  </si>
  <si>
    <t xml:space="preserve">  10.资料费</t>
  </si>
  <si>
    <t xml:space="preserve">  11.培训费</t>
  </si>
  <si>
    <t xml:space="preserve">  12.差旅费</t>
  </si>
  <si>
    <t xml:space="preserve">  13.招待费</t>
  </si>
  <si>
    <t xml:space="preserve">  14.课本费</t>
  </si>
  <si>
    <t xml:space="preserve">  15.维修（护）费</t>
  </si>
  <si>
    <t xml:space="preserve">  16.宣传费</t>
  </si>
  <si>
    <t xml:space="preserve">  17.专用材料费</t>
  </si>
  <si>
    <t>用品购置</t>
  </si>
  <si>
    <t xml:space="preserve">  18.劳务费</t>
  </si>
  <si>
    <t xml:space="preserve">  19.保险费</t>
  </si>
  <si>
    <t xml:space="preserve">  20.其他商品和服务支出</t>
  </si>
  <si>
    <t>专用设备、商品和服务支出</t>
  </si>
  <si>
    <t>（四）对个人和家庭的补助支出</t>
  </si>
  <si>
    <t>27=28+29+30+31</t>
  </si>
  <si>
    <t xml:space="preserve">  1.离退休费</t>
  </si>
  <si>
    <t xml:space="preserve">  2.抚恤金</t>
  </si>
  <si>
    <t xml:space="preserve">  3.医疗费（补助）</t>
  </si>
  <si>
    <t xml:space="preserve">  4.其他对个人和家庭补助支出</t>
  </si>
  <si>
    <t>（五）资产折旧额及摊销</t>
  </si>
  <si>
    <t>32=33+34+35</t>
  </si>
  <si>
    <t xml:space="preserve">  1.固定资产年折旧额</t>
  </si>
  <si>
    <t xml:space="preserve">  2.无形资产年摊销额</t>
  </si>
  <si>
    <t xml:space="preserve">  3、其他摊销</t>
  </si>
  <si>
    <t>（六）其他支出</t>
  </si>
  <si>
    <t>37=2+6+27+32+36</t>
  </si>
  <si>
    <t xml:space="preserve">        其中：财政拨款支出额</t>
  </si>
  <si>
    <t xml:space="preserve">   1.财政补助的成本</t>
  </si>
  <si>
    <t>39=38</t>
  </si>
  <si>
    <t xml:space="preserve">   2.学校承担的成本</t>
  </si>
  <si>
    <t>40=37-39</t>
  </si>
  <si>
    <t xml:space="preserve"> （八）生均教育培养成本（元/生·年）</t>
  </si>
  <si>
    <t>41=42+43</t>
  </si>
  <si>
    <t xml:space="preserve">  1.财政承担的生均教育培养成本</t>
  </si>
  <si>
    <t>42=39/1</t>
  </si>
  <si>
    <t xml:space="preserve">  2.学校承担的生均教育培养成本</t>
  </si>
  <si>
    <t>43=40/1</t>
  </si>
  <si>
    <t>附表1</t>
    <phoneticPr fontId="12" type="noConversion"/>
  </si>
  <si>
    <t>附表2</t>
    <phoneticPr fontId="12" type="noConversion"/>
  </si>
  <si>
    <t>附表3</t>
    <phoneticPr fontId="12" type="noConversion"/>
  </si>
  <si>
    <t>附表4</t>
    <phoneticPr fontId="12" type="noConversion"/>
  </si>
  <si>
    <t xml:space="preserve"> （八）生均住宿成本（元/生·年）</t>
    <phoneticPr fontId="12" type="noConversion"/>
  </si>
  <si>
    <t xml:space="preserve">  1.财政承担的生均住宿成本</t>
    <phoneticPr fontId="12" type="noConversion"/>
  </si>
  <si>
    <t xml:space="preserve">  2.学校承担的生均住宿成本</t>
    <phoneticPr fontId="12" type="noConversion"/>
  </si>
  <si>
    <t>（七）学校教育培养总成本</t>
    <phoneticPr fontId="12" type="noConversion"/>
  </si>
  <si>
    <t>（七）学校住宿总成本</t>
    <phoneticPr fontId="12" type="noConversion"/>
  </si>
  <si>
    <t>项城三高初中部住宿（小学）成本支出明细表</t>
    <phoneticPr fontId="12" type="noConversion"/>
  </si>
  <si>
    <t>项城三高初中部住宿（初中）成本支出明细表</t>
    <phoneticPr fontId="12" type="noConversion"/>
  </si>
  <si>
    <t>项城三高初中部教育培养（小学）成本支出明细表</t>
    <phoneticPr fontId="12" type="noConversion"/>
  </si>
  <si>
    <t>项城三高初中部教育培养（初中）成本支出明细表</t>
    <phoneticPr fontId="12" type="noConversion"/>
  </si>
  <si>
    <t>在校人数</t>
    <phoneticPr fontId="12" type="noConversion"/>
  </si>
  <si>
    <t>在校住宿人数</t>
    <phoneticPr fontId="12" type="noConversion"/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</si>
</sst>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0.00_);[Red]\(0.00\)"/>
    <numFmt numFmtId="177" formatCode="0.00_ "/>
    <numFmt numFmtId="178" formatCode="0_);[Red]\(0\)"/>
  </numFmts>
  <fonts count="20">
    <font>
      <sz val="12"/>
      <name val="宋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sz val="11"/>
      <name val="宋体"/>
      <charset val="134"/>
    </font>
    <font>
      <b/>
      <sz val="12"/>
      <color indexed="8"/>
      <name val="仿宋"/>
      <family val="3"/>
      <charset val="134"/>
    </font>
    <font>
      <b/>
      <sz val="11"/>
      <color indexed="8"/>
      <name val="仿宋"/>
      <family val="3"/>
      <charset val="134"/>
    </font>
    <font>
      <sz val="11"/>
      <color indexed="8"/>
      <name val="仿宋"/>
      <family val="3"/>
      <charset val="134"/>
    </font>
    <font>
      <sz val="10"/>
      <name val="仿宋"/>
      <family val="3"/>
      <charset val="134"/>
    </font>
    <font>
      <sz val="11"/>
      <color indexed="20"/>
      <name val="宋体"/>
      <charset val="134"/>
    </font>
    <font>
      <sz val="11"/>
      <color indexed="8"/>
      <name val="宋体"/>
      <charset val="134"/>
    </font>
    <font>
      <sz val="11"/>
      <color indexed="17"/>
      <name val="宋体"/>
      <charset val="134"/>
    </font>
    <font>
      <sz val="9"/>
      <name val="宋体"/>
      <charset val="134"/>
    </font>
    <font>
      <b/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b/>
      <sz val="18"/>
      <name val="宋体"/>
      <family val="3"/>
      <charset val="134"/>
    </font>
    <font>
      <sz val="10"/>
      <color indexed="8"/>
      <name val="仿宋"/>
      <family val="3"/>
      <charset val="134"/>
    </font>
    <font>
      <sz val="10"/>
      <name val="宋体"/>
      <family val="3"/>
      <charset val="134"/>
    </font>
    <font>
      <b/>
      <sz val="10"/>
      <color indexed="8"/>
      <name val="仿宋"/>
      <family val="3"/>
      <charset val="134"/>
    </font>
    <font>
      <b/>
      <sz val="10"/>
      <name val="仿宋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9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6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3" fontId="0" fillId="4" borderId="0" xfId="0" applyNumberForma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/>
    </xf>
    <xf numFmtId="0" fontId="6" fillId="0" borderId="1" xfId="0" applyFont="1" applyBorder="1" applyAlignment="1"/>
    <xf numFmtId="0" fontId="7" fillId="0" borderId="1" xfId="0" applyFont="1" applyBorder="1" applyAlignment="1">
      <alignment horizontal="left"/>
    </xf>
    <xf numFmtId="2" fontId="6" fillId="4" borderId="1" xfId="0" applyNumberFormat="1" applyFont="1" applyFill="1" applyBorder="1" applyAlignment="1">
      <alignment horizontal="right" vertical="center"/>
    </xf>
    <xf numFmtId="0" fontId="7" fillId="0" borderId="1" xfId="0" applyFont="1" applyBorder="1" applyAlignment="1"/>
    <xf numFmtId="176" fontId="7" fillId="4" borderId="1" xfId="0" applyNumberFormat="1" applyFont="1" applyFill="1" applyBorder="1" applyAlignment="1">
      <alignment horizontal="right" vertical="center"/>
    </xf>
    <xf numFmtId="43" fontId="7" fillId="4" borderId="1" xfId="0" applyNumberFormat="1" applyFont="1" applyFill="1" applyBorder="1" applyAlignment="1">
      <alignment horizontal="right" vertical="center"/>
    </xf>
    <xf numFmtId="2" fontId="7" fillId="4" borderId="1" xfId="0" applyNumberFormat="1" applyFont="1" applyFill="1" applyBorder="1" applyAlignment="1">
      <alignment horizontal="right" vertical="center"/>
    </xf>
    <xf numFmtId="43" fontId="4" fillId="4" borderId="1" xfId="0" applyNumberFormat="1" applyFont="1" applyFill="1" applyBorder="1" applyAlignment="1">
      <alignment horizontal="right" vertical="center"/>
    </xf>
    <xf numFmtId="177" fontId="4" fillId="4" borderId="1" xfId="0" applyNumberFormat="1" applyFont="1" applyFill="1" applyBorder="1" applyAlignment="1">
      <alignment horizontal="right" vertical="center"/>
    </xf>
    <xf numFmtId="177" fontId="7" fillId="4" borderId="1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43" fontId="6" fillId="4" borderId="1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wrapText="1"/>
    </xf>
    <xf numFmtId="177" fontId="7" fillId="4" borderId="1" xfId="0" applyNumberFormat="1" applyFont="1" applyFill="1" applyBorder="1" applyAlignment="1">
      <alignment vertical="center"/>
    </xf>
    <xf numFmtId="176" fontId="7" fillId="4" borderId="1" xfId="0" applyNumberFormat="1" applyFont="1" applyFill="1" applyBorder="1" applyAlignment="1">
      <alignment vertical="center"/>
    </xf>
    <xf numFmtId="43" fontId="7" fillId="4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43" fontId="7" fillId="4" borderId="1" xfId="0" applyNumberFormat="1" applyFont="1" applyFill="1" applyBorder="1" applyAlignment="1">
      <alignment horizontal="right"/>
    </xf>
    <xf numFmtId="0" fontId="7" fillId="0" borderId="1" xfId="0" applyFont="1" applyBorder="1" applyAlignment="1">
      <alignment vertical="center"/>
    </xf>
    <xf numFmtId="2" fontId="7" fillId="4" borderId="1" xfId="0" applyNumberFormat="1" applyFont="1" applyFill="1" applyBorder="1" applyAlignment="1">
      <alignment horizontal="right"/>
    </xf>
    <xf numFmtId="178" fontId="7" fillId="4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176" fontId="4" fillId="4" borderId="1" xfId="0" applyNumberFormat="1" applyFont="1" applyFill="1" applyBorder="1" applyAlignment="1">
      <alignment horizontal="right" vertical="center"/>
    </xf>
    <xf numFmtId="176" fontId="7" fillId="4" borderId="1" xfId="0" applyNumberFormat="1" applyFont="1" applyFill="1" applyBorder="1" applyAlignment="1">
      <alignment horizontal="right"/>
    </xf>
    <xf numFmtId="178" fontId="13" fillId="0" borderId="1" xfId="0" applyNumberFormat="1" applyFont="1" applyBorder="1" applyAlignment="1">
      <alignment horizontal="center" vertical="center"/>
    </xf>
    <xf numFmtId="176" fontId="14" fillId="0" borderId="1" xfId="0" applyNumberFormat="1" applyFont="1" applyBorder="1" applyAlignment="1">
      <alignment vertical="center"/>
    </xf>
    <xf numFmtId="177" fontId="14" fillId="0" borderId="1" xfId="0" applyNumberFormat="1" applyFont="1" applyBorder="1" applyAlignment="1">
      <alignment vertical="center"/>
    </xf>
    <xf numFmtId="2" fontId="14" fillId="0" borderId="1" xfId="0" applyNumberFormat="1" applyFont="1" applyBorder="1" applyAlignment="1">
      <alignment vertical="center"/>
    </xf>
    <xf numFmtId="176" fontId="14" fillId="4" borderId="1" xfId="0" applyNumberFormat="1" applyFont="1" applyFill="1" applyBorder="1" applyAlignment="1">
      <alignment horizontal="right" vertical="center"/>
    </xf>
    <xf numFmtId="177" fontId="14" fillId="4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178" fontId="16" fillId="4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7">
    <cellStyle name="差_2014版中小学学生公寓收费定价成本监审报表11" xfId="1"/>
    <cellStyle name="差_小学部评估(新)" xfId="4"/>
    <cellStyle name="常规" xfId="0" builtinId="0"/>
    <cellStyle name="常规 2" xfId="5"/>
    <cellStyle name="常规 3" xfId="6"/>
    <cellStyle name="好_2014版中小学学生公寓收费定价成本监审报表11" xfId="2"/>
    <cellStyle name="好_小学部评估(新)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1219200</xdr:colOff>
      <xdr:row>19</xdr:row>
      <xdr:rowOff>28575</xdr:rowOff>
    </xdr:from>
    <xdr:to>
      <xdr:col>0</xdr:col>
      <xdr:colOff>1295400</xdr:colOff>
      <xdr:row>20</xdr:row>
      <xdr:rowOff>19050</xdr:rowOff>
    </xdr:to>
    <xdr:sp macro="" textlink="">
      <xdr:nvSpPr>
        <xdr:cNvPr id="35415" name="Text Box 5"/>
        <xdr:cNvSpPr txBox="1">
          <a:spLocks noChangeArrowheads="1"/>
        </xdr:cNvSpPr>
      </xdr:nvSpPr>
      <xdr:spPr bwMode="auto">
        <a:xfrm>
          <a:off x="1219200" y="462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1219200</xdr:colOff>
      <xdr:row>19</xdr:row>
      <xdr:rowOff>28575</xdr:rowOff>
    </xdr:from>
    <xdr:to>
      <xdr:col>0</xdr:col>
      <xdr:colOff>1295400</xdr:colOff>
      <xdr:row>20</xdr:row>
      <xdr:rowOff>19050</xdr:rowOff>
    </xdr:to>
    <xdr:sp macro="" textlink="">
      <xdr:nvSpPr>
        <xdr:cNvPr id="35416" name="Text Box 5"/>
        <xdr:cNvSpPr txBox="1">
          <a:spLocks noChangeArrowheads="1"/>
        </xdr:cNvSpPr>
      </xdr:nvSpPr>
      <xdr:spPr bwMode="auto">
        <a:xfrm>
          <a:off x="1219200" y="46291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1219200</xdr:colOff>
      <xdr:row>19</xdr:row>
      <xdr:rowOff>28575</xdr:rowOff>
    </xdr:from>
    <xdr:to>
      <xdr:col>0</xdr:col>
      <xdr:colOff>1295400</xdr:colOff>
      <xdr:row>20</xdr:row>
      <xdr:rowOff>19050</xdr:rowOff>
    </xdr:to>
    <xdr:sp macro="" textlink="">
      <xdr:nvSpPr>
        <xdr:cNvPr id="36419" name="Text Box 5"/>
        <xdr:cNvSpPr txBox="1">
          <a:spLocks noChangeArrowheads="1"/>
        </xdr:cNvSpPr>
      </xdr:nvSpPr>
      <xdr:spPr bwMode="auto">
        <a:xfrm>
          <a:off x="1219200" y="5314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1219200</xdr:colOff>
      <xdr:row>19</xdr:row>
      <xdr:rowOff>28575</xdr:rowOff>
    </xdr:from>
    <xdr:to>
      <xdr:col>0</xdr:col>
      <xdr:colOff>1295400</xdr:colOff>
      <xdr:row>20</xdr:row>
      <xdr:rowOff>19050</xdr:rowOff>
    </xdr:to>
    <xdr:sp macro="" textlink="">
      <xdr:nvSpPr>
        <xdr:cNvPr id="36420" name="Text Box 5"/>
        <xdr:cNvSpPr txBox="1">
          <a:spLocks noChangeArrowheads="1"/>
        </xdr:cNvSpPr>
      </xdr:nvSpPr>
      <xdr:spPr bwMode="auto">
        <a:xfrm>
          <a:off x="1219200" y="5314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1219200</xdr:colOff>
      <xdr:row>19</xdr:row>
      <xdr:rowOff>28575</xdr:rowOff>
    </xdr:from>
    <xdr:to>
      <xdr:col>0</xdr:col>
      <xdr:colOff>1295400</xdr:colOff>
      <xdr:row>20</xdr:row>
      <xdr:rowOff>19050</xdr:rowOff>
    </xdr:to>
    <xdr:sp macro="" textlink="">
      <xdr:nvSpPr>
        <xdr:cNvPr id="37421" name="Text Box 5"/>
        <xdr:cNvSpPr txBox="1">
          <a:spLocks noChangeArrowheads="1"/>
        </xdr:cNvSpPr>
      </xdr:nvSpPr>
      <xdr:spPr bwMode="auto">
        <a:xfrm>
          <a:off x="1219200" y="5314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1219200</xdr:colOff>
      <xdr:row>19</xdr:row>
      <xdr:rowOff>28575</xdr:rowOff>
    </xdr:from>
    <xdr:to>
      <xdr:col>0</xdr:col>
      <xdr:colOff>1295400</xdr:colOff>
      <xdr:row>20</xdr:row>
      <xdr:rowOff>19050</xdr:rowOff>
    </xdr:to>
    <xdr:sp macro="" textlink="">
      <xdr:nvSpPr>
        <xdr:cNvPr id="37422" name="Text Box 5"/>
        <xdr:cNvSpPr txBox="1">
          <a:spLocks noChangeArrowheads="1"/>
        </xdr:cNvSpPr>
      </xdr:nvSpPr>
      <xdr:spPr bwMode="auto">
        <a:xfrm>
          <a:off x="1219200" y="53149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1219200</xdr:colOff>
      <xdr:row>19</xdr:row>
      <xdr:rowOff>28575</xdr:rowOff>
    </xdr:from>
    <xdr:to>
      <xdr:col>0</xdr:col>
      <xdr:colOff>1295400</xdr:colOff>
      <xdr:row>20</xdr:row>
      <xdr:rowOff>19050</xdr:rowOff>
    </xdr:to>
    <xdr:sp macro="" textlink="">
      <xdr:nvSpPr>
        <xdr:cNvPr id="38415" name="Text Box 5"/>
        <xdr:cNvSpPr txBox="1">
          <a:spLocks noChangeArrowheads="1"/>
        </xdr:cNvSpPr>
      </xdr:nvSpPr>
      <xdr:spPr bwMode="auto">
        <a:xfrm>
          <a:off x="1219200" y="5410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1219200</xdr:colOff>
      <xdr:row>19</xdr:row>
      <xdr:rowOff>28575</xdr:rowOff>
    </xdr:from>
    <xdr:to>
      <xdr:col>0</xdr:col>
      <xdr:colOff>1295400</xdr:colOff>
      <xdr:row>20</xdr:row>
      <xdr:rowOff>19050</xdr:rowOff>
    </xdr:to>
    <xdr:sp macro="" textlink="">
      <xdr:nvSpPr>
        <xdr:cNvPr id="38416" name="Text Box 5"/>
        <xdr:cNvSpPr txBox="1">
          <a:spLocks noChangeArrowheads="1"/>
        </xdr:cNvSpPr>
      </xdr:nvSpPr>
      <xdr:spPr bwMode="auto">
        <a:xfrm>
          <a:off x="1219200" y="54102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workbookViewId="0">
      <selection activeCell="I44" sqref="I44"/>
    </sheetView>
  </sheetViews>
  <sheetFormatPr defaultColWidth="8.875" defaultRowHeight="14.25"/>
  <cols>
    <col min="1" max="1" width="31.875" style="3" customWidth="1"/>
    <col min="2" max="2" width="13.875" style="4" customWidth="1"/>
    <col min="3" max="3" width="12.75" style="5" customWidth="1"/>
    <col min="4" max="4" width="13.625" style="5" customWidth="1"/>
    <col min="5" max="5" width="13.75" style="5" customWidth="1"/>
    <col min="6" max="6" width="11.75" style="50" customWidth="1"/>
    <col min="7" max="16384" width="8.875" style="3"/>
  </cols>
  <sheetData>
    <row r="1" spans="1:6">
      <c r="A1" s="46" t="s">
        <v>63</v>
      </c>
    </row>
    <row r="2" spans="1:6" ht="30" customHeight="1">
      <c r="A2" s="47" t="s">
        <v>75</v>
      </c>
      <c r="B2" s="44"/>
      <c r="C2" s="44"/>
      <c r="D2" s="44"/>
      <c r="E2" s="44"/>
      <c r="F2" s="44"/>
    </row>
    <row r="3" spans="1:6" ht="17.25" customHeight="1">
      <c r="B3" s="3" t="s">
        <v>0</v>
      </c>
      <c r="C3" s="3"/>
      <c r="D3" s="3"/>
      <c r="E3" s="6" t="s">
        <v>1</v>
      </c>
    </row>
    <row r="4" spans="1:6" s="1" customFormat="1" ht="27" customHeight="1">
      <c r="A4" s="7" t="s">
        <v>2</v>
      </c>
      <c r="B4" s="7" t="s">
        <v>3</v>
      </c>
      <c r="C4" s="8" t="s">
        <v>4</v>
      </c>
      <c r="D4" s="8" t="s">
        <v>5</v>
      </c>
      <c r="E4" s="8" t="s">
        <v>6</v>
      </c>
      <c r="F4" s="51" t="s">
        <v>7</v>
      </c>
    </row>
    <row r="5" spans="1:6" s="1" customFormat="1" ht="22.5" customHeight="1">
      <c r="A5" s="9" t="s">
        <v>8</v>
      </c>
      <c r="B5" s="10">
        <v>1</v>
      </c>
      <c r="C5" s="38">
        <v>1366</v>
      </c>
      <c r="D5" s="38">
        <v>1420</v>
      </c>
      <c r="E5" s="38">
        <v>1438</v>
      </c>
      <c r="F5" s="49" t="s">
        <v>76</v>
      </c>
    </row>
    <row r="6" spans="1:6" s="2" customFormat="1" ht="24" customHeight="1">
      <c r="A6" s="12" t="s">
        <v>9</v>
      </c>
      <c r="B6" s="13" t="s">
        <v>10</v>
      </c>
      <c r="C6" s="14">
        <f>SUM(C7:C9)</f>
        <v>3516688</v>
      </c>
      <c r="D6" s="14">
        <f>SUM(D7:D9)</f>
        <v>3910804</v>
      </c>
      <c r="E6" s="14">
        <f>SUM(E7:E9)</f>
        <v>4705707</v>
      </c>
      <c r="F6" s="52"/>
    </row>
    <row r="7" spans="1:6" ht="21" customHeight="1">
      <c r="A7" s="15" t="s">
        <v>11</v>
      </c>
      <c r="B7" s="13">
        <v>3</v>
      </c>
      <c r="C7" s="39">
        <v>3516688</v>
      </c>
      <c r="D7" s="39">
        <v>3890944</v>
      </c>
      <c r="E7" s="40">
        <v>4622217</v>
      </c>
      <c r="F7" s="29"/>
    </row>
    <row r="8" spans="1:6" ht="18" customHeight="1">
      <c r="A8" s="15" t="s">
        <v>12</v>
      </c>
      <c r="B8" s="13">
        <v>4</v>
      </c>
      <c r="C8" s="17">
        <v>0</v>
      </c>
      <c r="D8" s="17">
        <v>0</v>
      </c>
      <c r="E8" s="17">
        <v>0</v>
      </c>
      <c r="F8" s="53"/>
    </row>
    <row r="9" spans="1:6" ht="18" customHeight="1">
      <c r="A9" s="15" t="s">
        <v>13</v>
      </c>
      <c r="B9" s="13">
        <v>5</v>
      </c>
      <c r="C9" s="17">
        <v>0</v>
      </c>
      <c r="D9" s="39">
        <v>19860</v>
      </c>
      <c r="E9" s="41">
        <v>83490</v>
      </c>
      <c r="F9" s="49" t="s">
        <v>14</v>
      </c>
    </row>
    <row r="10" spans="1:6" s="2" customFormat="1" ht="18" customHeight="1">
      <c r="A10" s="12" t="s">
        <v>15</v>
      </c>
      <c r="B10" s="13" t="s">
        <v>16</v>
      </c>
      <c r="C10" s="14">
        <f>SUM(C11:C30)</f>
        <v>1277095.04</v>
      </c>
      <c r="D10" s="14">
        <f>SUM(D11:D30)</f>
        <v>1952313.26</v>
      </c>
      <c r="E10" s="14">
        <f>SUM(E11:E30)</f>
        <v>3021399.02</v>
      </c>
      <c r="F10" s="52"/>
    </row>
    <row r="11" spans="1:6" ht="18" customHeight="1">
      <c r="A11" s="15" t="s">
        <v>17</v>
      </c>
      <c r="B11" s="13">
        <v>7</v>
      </c>
      <c r="C11" s="42">
        <v>48840.12</v>
      </c>
      <c r="D11" s="16">
        <v>73645.08</v>
      </c>
      <c r="E11" s="16">
        <v>23074.67</v>
      </c>
      <c r="F11" s="53"/>
    </row>
    <row r="12" spans="1:6" ht="18" customHeight="1">
      <c r="A12" s="15" t="s">
        <v>18</v>
      </c>
      <c r="B12" s="13">
        <v>8</v>
      </c>
      <c r="C12" s="17">
        <v>0</v>
      </c>
      <c r="D12" s="17">
        <v>0</v>
      </c>
      <c r="E12" s="17">
        <v>0</v>
      </c>
      <c r="F12" s="53"/>
    </row>
    <row r="13" spans="1:6" ht="18" customHeight="1">
      <c r="A13" s="15" t="s">
        <v>19</v>
      </c>
      <c r="B13" s="13">
        <v>9</v>
      </c>
      <c r="C13" s="16">
        <v>4386.72</v>
      </c>
      <c r="D13" s="17">
        <v>0</v>
      </c>
      <c r="E13" s="17">
        <v>0</v>
      </c>
      <c r="F13" s="53"/>
    </row>
    <row r="14" spans="1:6" ht="18" customHeight="1">
      <c r="A14" s="15" t="s">
        <v>20</v>
      </c>
      <c r="B14" s="13">
        <v>10</v>
      </c>
      <c r="C14" s="17">
        <v>0</v>
      </c>
      <c r="D14" s="17">
        <v>0</v>
      </c>
      <c r="E14" s="17">
        <v>0</v>
      </c>
      <c r="F14" s="53"/>
    </row>
    <row r="15" spans="1:6" ht="18" customHeight="1">
      <c r="A15" s="13" t="s">
        <v>21</v>
      </c>
      <c r="B15" s="13">
        <v>11</v>
      </c>
      <c r="C15" s="43">
        <v>274883.88</v>
      </c>
      <c r="D15" s="18">
        <v>384566.81</v>
      </c>
      <c r="E15" s="16">
        <v>353662.83</v>
      </c>
      <c r="F15" s="53"/>
    </row>
    <row r="16" spans="1:6" ht="18" customHeight="1">
      <c r="A16" s="15" t="s">
        <v>22</v>
      </c>
      <c r="B16" s="13">
        <v>12</v>
      </c>
      <c r="C16" s="17">
        <v>0</v>
      </c>
      <c r="D16" s="17">
        <v>0</v>
      </c>
      <c r="E16" s="17">
        <v>0</v>
      </c>
      <c r="F16" s="53"/>
    </row>
    <row r="17" spans="1:6" ht="18" customHeight="1">
      <c r="A17" s="15" t="s">
        <v>23</v>
      </c>
      <c r="B17" s="13">
        <v>13</v>
      </c>
      <c r="C17" s="17">
        <v>0</v>
      </c>
      <c r="D17" s="17">
        <v>0</v>
      </c>
      <c r="E17" s="17">
        <v>0</v>
      </c>
      <c r="F17" s="53"/>
    </row>
    <row r="18" spans="1:6" ht="18" customHeight="1">
      <c r="A18" s="15" t="s">
        <v>24</v>
      </c>
      <c r="B18" s="13">
        <v>14</v>
      </c>
      <c r="C18" s="17">
        <v>0</v>
      </c>
      <c r="D18" s="17">
        <v>0</v>
      </c>
      <c r="E18" s="16">
        <v>19426.79</v>
      </c>
      <c r="F18" s="53"/>
    </row>
    <row r="19" spans="1:6" ht="18" customHeight="1">
      <c r="A19" s="15" t="s">
        <v>25</v>
      </c>
      <c r="B19" s="13">
        <v>15</v>
      </c>
      <c r="C19" s="42">
        <v>17797.990000000002</v>
      </c>
      <c r="D19" s="16">
        <v>5799.22</v>
      </c>
      <c r="E19" s="17">
        <v>0</v>
      </c>
      <c r="F19" s="53"/>
    </row>
    <row r="20" spans="1:6" ht="18" customHeight="1">
      <c r="A20" s="15" t="s">
        <v>26</v>
      </c>
      <c r="B20" s="13">
        <v>16</v>
      </c>
      <c r="C20" s="16">
        <v>148298.84</v>
      </c>
      <c r="D20" s="16">
        <v>265340.86</v>
      </c>
      <c r="E20" s="16">
        <v>176124.72</v>
      </c>
      <c r="F20" s="53"/>
    </row>
    <row r="21" spans="1:6" ht="18" customHeight="1">
      <c r="A21" s="15" t="s">
        <v>27</v>
      </c>
      <c r="B21" s="13">
        <v>17</v>
      </c>
      <c r="C21" s="42">
        <v>2478.88</v>
      </c>
      <c r="D21" s="16">
        <v>3822.65</v>
      </c>
      <c r="E21" s="16">
        <v>830.68</v>
      </c>
      <c r="F21" s="53"/>
    </row>
    <row r="22" spans="1:6" ht="18" customHeight="1">
      <c r="A22" s="15" t="s">
        <v>28</v>
      </c>
      <c r="B22" s="13">
        <v>18</v>
      </c>
      <c r="C22" s="42">
        <v>5270.22</v>
      </c>
      <c r="D22" s="16">
        <v>15673.24</v>
      </c>
      <c r="E22" s="16">
        <v>1071.29</v>
      </c>
      <c r="F22" s="53"/>
    </row>
    <row r="23" spans="1:6" ht="18" customHeight="1">
      <c r="A23" s="15" t="s">
        <v>29</v>
      </c>
      <c r="B23" s="13">
        <v>19</v>
      </c>
      <c r="C23" s="16">
        <v>3326.21</v>
      </c>
      <c r="D23" s="16">
        <v>3847.98</v>
      </c>
      <c r="E23" s="16">
        <v>15431.24</v>
      </c>
      <c r="F23" s="53"/>
    </row>
    <row r="24" spans="1:6" ht="18" customHeight="1">
      <c r="A24" s="15" t="s">
        <v>30</v>
      </c>
      <c r="B24" s="13">
        <v>20</v>
      </c>
      <c r="C24" s="16">
        <v>483157.3</v>
      </c>
      <c r="D24" s="16">
        <v>319840.77</v>
      </c>
      <c r="E24" s="16">
        <v>360983.28</v>
      </c>
      <c r="F24" s="53"/>
    </row>
    <row r="25" spans="1:6" ht="18" customHeight="1">
      <c r="A25" s="15" t="s">
        <v>31</v>
      </c>
      <c r="B25" s="13">
        <v>21</v>
      </c>
      <c r="C25" s="16">
        <v>49991.15</v>
      </c>
      <c r="D25" s="16">
        <v>120130.56</v>
      </c>
      <c r="E25" s="16">
        <v>1117545.8999999999</v>
      </c>
      <c r="F25" s="53"/>
    </row>
    <row r="26" spans="1:6" ht="18" customHeight="1">
      <c r="A26" s="15" t="s">
        <v>32</v>
      </c>
      <c r="B26" s="13">
        <v>22</v>
      </c>
      <c r="C26" s="17">
        <v>0</v>
      </c>
      <c r="D26" s="16">
        <v>143564.54</v>
      </c>
      <c r="E26" s="16">
        <v>69616.02</v>
      </c>
      <c r="F26" s="53"/>
    </row>
    <row r="27" spans="1:6" ht="18" customHeight="1">
      <c r="A27" s="15" t="s">
        <v>33</v>
      </c>
      <c r="B27" s="13">
        <v>23</v>
      </c>
      <c r="C27" s="16">
        <v>100164.21</v>
      </c>
      <c r="D27" s="16">
        <v>352427.07</v>
      </c>
      <c r="E27" s="17">
        <v>0</v>
      </c>
      <c r="F27" s="49" t="s">
        <v>34</v>
      </c>
    </row>
    <row r="28" spans="1:6" ht="18" customHeight="1">
      <c r="A28" s="15" t="s">
        <v>35</v>
      </c>
      <c r="B28" s="13">
        <v>24</v>
      </c>
      <c r="C28" s="17">
        <v>0</v>
      </c>
      <c r="D28" s="17">
        <v>0</v>
      </c>
      <c r="E28" s="16">
        <v>79694.77</v>
      </c>
      <c r="F28" s="53"/>
    </row>
    <row r="29" spans="1:6" ht="18" customHeight="1">
      <c r="A29" s="13" t="s">
        <v>36</v>
      </c>
      <c r="B29" s="13">
        <v>25</v>
      </c>
      <c r="C29" s="42">
        <v>11113.02</v>
      </c>
      <c r="D29" s="17">
        <v>0</v>
      </c>
      <c r="E29" s="16">
        <v>11703.94</v>
      </c>
      <c r="F29" s="53"/>
    </row>
    <row r="30" spans="1:6" ht="24" customHeight="1">
      <c r="A30" s="15" t="s">
        <v>37</v>
      </c>
      <c r="B30" s="13">
        <v>26</v>
      </c>
      <c r="C30" s="42">
        <v>127386.5</v>
      </c>
      <c r="D30" s="16">
        <v>263654.48</v>
      </c>
      <c r="E30" s="16">
        <v>792232.89</v>
      </c>
      <c r="F30" s="29" t="s">
        <v>38</v>
      </c>
    </row>
    <row r="31" spans="1:6" s="2" customFormat="1" ht="18" customHeight="1">
      <c r="A31" s="22" t="s">
        <v>39</v>
      </c>
      <c r="B31" s="23" t="s">
        <v>40</v>
      </c>
      <c r="C31" s="24">
        <f>SUM(C32:C35)</f>
        <v>0</v>
      </c>
      <c r="D31" s="24">
        <f>SUM(D32:D35)</f>
        <v>0</v>
      </c>
      <c r="E31" s="24">
        <f>SUM(E32:E35)</f>
        <v>0</v>
      </c>
      <c r="F31" s="52"/>
    </row>
    <row r="32" spans="1:6" ht="18" customHeight="1">
      <c r="A32" s="15" t="s">
        <v>41</v>
      </c>
      <c r="B32" s="10">
        <v>28</v>
      </c>
      <c r="C32" s="17">
        <v>0</v>
      </c>
      <c r="D32" s="17">
        <v>0</v>
      </c>
      <c r="E32" s="17">
        <v>0</v>
      </c>
      <c r="F32" s="53"/>
    </row>
    <row r="33" spans="1:6" ht="18" customHeight="1">
      <c r="A33" s="15" t="s">
        <v>42</v>
      </c>
      <c r="B33" s="10">
        <v>29</v>
      </c>
      <c r="C33" s="17">
        <v>0</v>
      </c>
      <c r="D33" s="17">
        <v>0</v>
      </c>
      <c r="E33" s="17">
        <v>0</v>
      </c>
      <c r="F33" s="53"/>
    </row>
    <row r="34" spans="1:6" ht="18" customHeight="1">
      <c r="A34" s="15" t="s">
        <v>43</v>
      </c>
      <c r="B34" s="10">
        <v>30</v>
      </c>
      <c r="C34" s="17">
        <v>0</v>
      </c>
      <c r="D34" s="17">
        <v>0</v>
      </c>
      <c r="E34" s="17">
        <v>0</v>
      </c>
      <c r="F34" s="53"/>
    </row>
    <row r="35" spans="1:6" ht="18" customHeight="1">
      <c r="A35" s="25" t="s">
        <v>44</v>
      </c>
      <c r="B35" s="10">
        <v>31</v>
      </c>
      <c r="C35" s="17">
        <v>0</v>
      </c>
      <c r="D35" s="17">
        <v>0</v>
      </c>
      <c r="E35" s="17">
        <v>0</v>
      </c>
      <c r="F35" s="53"/>
    </row>
    <row r="36" spans="1:6" s="2" customFormat="1" ht="18" customHeight="1">
      <c r="A36" s="12" t="s">
        <v>45</v>
      </c>
      <c r="B36" s="10" t="s">
        <v>46</v>
      </c>
      <c r="C36" s="14">
        <f>C37+C38+C39</f>
        <v>2151434.15</v>
      </c>
      <c r="D36" s="14">
        <f>D37+D38+D39</f>
        <v>2210781.58</v>
      </c>
      <c r="E36" s="14">
        <f>E37+E38+E39</f>
        <v>3958621.31</v>
      </c>
      <c r="F36" s="53"/>
    </row>
    <row r="37" spans="1:6" s="2" customFormat="1" ht="18" customHeight="1">
      <c r="A37" s="15" t="s">
        <v>47</v>
      </c>
      <c r="B37" s="10">
        <v>33</v>
      </c>
      <c r="C37" s="27">
        <v>2127641.58</v>
      </c>
      <c r="D37" s="27">
        <v>2187050.84</v>
      </c>
      <c r="E37" s="27">
        <v>3936482.72</v>
      </c>
      <c r="F37" s="52"/>
    </row>
    <row r="38" spans="1:6" ht="18" customHeight="1">
      <c r="A38" s="15" t="s">
        <v>48</v>
      </c>
      <c r="B38" s="10">
        <v>34</v>
      </c>
      <c r="C38" s="27">
        <v>23792.57</v>
      </c>
      <c r="D38" s="27">
        <v>23730.74</v>
      </c>
      <c r="E38" s="27">
        <v>22138.59</v>
      </c>
      <c r="F38" s="53"/>
    </row>
    <row r="39" spans="1:6" ht="18" customHeight="1">
      <c r="A39" s="15" t="s">
        <v>49</v>
      </c>
      <c r="B39" s="10">
        <v>35</v>
      </c>
      <c r="C39" s="28">
        <v>0</v>
      </c>
      <c r="D39" s="28">
        <v>0</v>
      </c>
      <c r="E39" s="28">
        <v>0</v>
      </c>
      <c r="F39" s="53"/>
    </row>
    <row r="40" spans="1:6" ht="18" customHeight="1">
      <c r="A40" s="12" t="s">
        <v>50</v>
      </c>
      <c r="B40" s="10">
        <v>36</v>
      </c>
      <c r="C40" s="17">
        <v>0</v>
      </c>
      <c r="D40" s="17">
        <v>0</v>
      </c>
      <c r="E40" s="17">
        <v>0</v>
      </c>
      <c r="F40" s="53"/>
    </row>
    <row r="41" spans="1:6" ht="18" customHeight="1">
      <c r="A41" s="12" t="s">
        <v>70</v>
      </c>
      <c r="B41" s="23" t="s">
        <v>51</v>
      </c>
      <c r="C41" s="14">
        <f>C6+C10+C31+C36+C40</f>
        <v>6945217.1900000004</v>
      </c>
      <c r="D41" s="14">
        <f>D6+D10+D31+D36+D40</f>
        <v>8073898.8399999999</v>
      </c>
      <c r="E41" s="14">
        <f>E6+E10+E31+E36+E40</f>
        <v>11685727.33</v>
      </c>
      <c r="F41" s="52"/>
    </row>
    <row r="42" spans="1:6" ht="18" customHeight="1">
      <c r="A42" s="29" t="s">
        <v>52</v>
      </c>
      <c r="B42" s="10">
        <v>38</v>
      </c>
      <c r="C42" s="16">
        <v>1126109.5</v>
      </c>
      <c r="D42" s="27">
        <v>1267705.22</v>
      </c>
      <c r="E42" s="16">
        <v>1517136.8</v>
      </c>
      <c r="F42" s="49"/>
    </row>
    <row r="43" spans="1:6" ht="18" customHeight="1">
      <c r="A43" s="15" t="s">
        <v>53</v>
      </c>
      <c r="B43" s="10" t="s">
        <v>54</v>
      </c>
      <c r="C43" s="37">
        <f>C42</f>
        <v>1126109.5</v>
      </c>
      <c r="D43" s="37">
        <f>D42</f>
        <v>1267705.22</v>
      </c>
      <c r="E43" s="37">
        <f>E42</f>
        <v>1517136.8</v>
      </c>
      <c r="F43" s="52"/>
    </row>
    <row r="44" spans="1:6" ht="18" customHeight="1">
      <c r="A44" s="31" t="s">
        <v>55</v>
      </c>
      <c r="B44" s="10" t="s">
        <v>56</v>
      </c>
      <c r="C44" s="16">
        <f>C41-C43</f>
        <v>5819107.6900000004</v>
      </c>
      <c r="D44" s="16">
        <f>D41-D43</f>
        <v>6806193.6200000001</v>
      </c>
      <c r="E44" s="16">
        <f>E41-E43</f>
        <v>10168590.529999999</v>
      </c>
      <c r="F44" s="53"/>
    </row>
    <row r="45" spans="1:6" ht="26.25" customHeight="1">
      <c r="A45" s="22" t="s">
        <v>57</v>
      </c>
      <c r="B45" s="10" t="s">
        <v>58</v>
      </c>
      <c r="C45" s="32">
        <f>C46+C47</f>
        <v>5084.34</v>
      </c>
      <c r="D45" s="32">
        <f>D46+D47</f>
        <v>5685.84</v>
      </c>
      <c r="E45" s="32">
        <f>E46+E47</f>
        <v>8126.37</v>
      </c>
      <c r="F45" s="53"/>
    </row>
    <row r="46" spans="1:6" ht="18" customHeight="1">
      <c r="A46" s="25" t="s">
        <v>59</v>
      </c>
      <c r="B46" s="10" t="s">
        <v>60</v>
      </c>
      <c r="C46" s="32">
        <f>C43/C5</f>
        <v>824.38</v>
      </c>
      <c r="D46" s="32">
        <f>D43/D5</f>
        <v>892.75</v>
      </c>
      <c r="E46" s="32">
        <f>E43/E5</f>
        <v>1055.03</v>
      </c>
      <c r="F46" s="52"/>
    </row>
    <row r="47" spans="1:6" ht="18" customHeight="1">
      <c r="A47" s="25" t="s">
        <v>61</v>
      </c>
      <c r="B47" s="10" t="s">
        <v>62</v>
      </c>
      <c r="C47" s="32">
        <f>C44/C5</f>
        <v>4259.96</v>
      </c>
      <c r="D47" s="32">
        <f>D44/D5</f>
        <v>4793.09</v>
      </c>
      <c r="E47" s="32">
        <f>E44/E5</f>
        <v>7071.34</v>
      </c>
      <c r="F47" s="53"/>
    </row>
    <row r="48" spans="1:6">
      <c r="B48" s="3"/>
      <c r="C48" s="3"/>
      <c r="D48" s="3"/>
      <c r="E48" s="3"/>
    </row>
    <row r="49" spans="2:5">
      <c r="B49" s="3"/>
      <c r="C49" s="3"/>
      <c r="D49" s="3"/>
      <c r="E49" s="3"/>
    </row>
    <row r="50" spans="2:5">
      <c r="B50" s="3"/>
      <c r="C50" s="3"/>
      <c r="D50" s="3"/>
      <c r="E50" s="3"/>
    </row>
    <row r="51" spans="2:5">
      <c r="B51" s="3"/>
      <c r="C51" s="3"/>
      <c r="D51" s="3"/>
      <c r="E51" s="3"/>
    </row>
    <row r="52" spans="2:5">
      <c r="B52" s="3"/>
      <c r="C52" s="3"/>
      <c r="D52" s="3"/>
      <c r="E52" s="3"/>
    </row>
    <row r="53" spans="2:5">
      <c r="B53" s="3"/>
      <c r="C53" s="3"/>
      <c r="D53" s="3"/>
      <c r="E53" s="3"/>
    </row>
    <row r="54" spans="2:5">
      <c r="B54" s="3"/>
      <c r="C54" s="3"/>
      <c r="D54" s="3"/>
      <c r="E54" s="3"/>
    </row>
    <row r="55" spans="2:5">
      <c r="B55" s="3"/>
      <c r="C55" s="3"/>
      <c r="D55" s="3"/>
      <c r="E55" s="3"/>
    </row>
    <row r="56" spans="2:5">
      <c r="B56" s="3"/>
      <c r="C56" s="3"/>
      <c r="D56" s="3"/>
      <c r="E56" s="3"/>
    </row>
    <row r="57" spans="2:5">
      <c r="B57" s="3"/>
      <c r="C57" s="3"/>
      <c r="D57" s="3"/>
      <c r="E57" s="3"/>
    </row>
    <row r="58" spans="2:5">
      <c r="B58" s="3"/>
      <c r="C58" s="3"/>
      <c r="D58" s="3"/>
      <c r="E58" s="3"/>
    </row>
    <row r="59" spans="2:5">
      <c r="B59" s="3"/>
      <c r="C59" s="3"/>
      <c r="D59" s="3"/>
      <c r="E59" s="3"/>
    </row>
    <row r="60" spans="2:5">
      <c r="B60" s="3"/>
      <c r="C60" s="3"/>
      <c r="D60" s="3"/>
      <c r="E60" s="3"/>
    </row>
    <row r="61" spans="2:5">
      <c r="B61" s="3"/>
      <c r="C61" s="3"/>
      <c r="D61" s="3"/>
      <c r="E61" s="3"/>
    </row>
  </sheetData>
  <mergeCells count="1">
    <mergeCell ref="A2:F2"/>
  </mergeCells>
  <phoneticPr fontId="12" type="noConversion"/>
  <printOptions horizontalCentered="1"/>
  <pageMargins left="0.59027777777777779" right="0.51180555555555551" top="0.43263888888888891" bottom="0.43263888888888891" header="0.31458333333333333" footer="0.31458333333333333"/>
  <pageSetup paperSize="9"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workbookViewId="0">
      <selection activeCell="H10" sqref="H10"/>
    </sheetView>
  </sheetViews>
  <sheetFormatPr defaultColWidth="8.875" defaultRowHeight="14.25"/>
  <cols>
    <col min="1" max="1" width="31.5" style="3" customWidth="1"/>
    <col min="2" max="2" width="12.875" style="4" customWidth="1"/>
    <col min="3" max="3" width="13.375" style="5" customWidth="1"/>
    <col min="4" max="5" width="13.75" style="5" customWidth="1"/>
    <col min="6" max="6" width="11.375" style="50" customWidth="1"/>
    <col min="7" max="16384" width="8.875" style="3"/>
  </cols>
  <sheetData>
    <row r="1" spans="1:6" ht="21" customHeight="1">
      <c r="A1" s="46" t="s">
        <v>64</v>
      </c>
    </row>
    <row r="2" spans="1:6" ht="27" customHeight="1">
      <c r="A2" s="47" t="s">
        <v>74</v>
      </c>
      <c r="B2" s="44"/>
      <c r="C2" s="44"/>
      <c r="D2" s="44"/>
      <c r="E2" s="44"/>
      <c r="F2" s="44"/>
    </row>
    <row r="3" spans="1:6" ht="17.25" customHeight="1">
      <c r="B3" s="3" t="s">
        <v>0</v>
      </c>
      <c r="C3" s="3"/>
      <c r="D3" s="3"/>
      <c r="E3" s="6" t="s">
        <v>1</v>
      </c>
    </row>
    <row r="4" spans="1:6" s="1" customFormat="1" ht="33.75" customHeight="1">
      <c r="A4" s="7" t="s">
        <v>2</v>
      </c>
      <c r="B4" s="7" t="s">
        <v>3</v>
      </c>
      <c r="C4" s="8" t="s">
        <v>4</v>
      </c>
      <c r="D4" s="8" t="s">
        <v>5</v>
      </c>
      <c r="E4" s="8" t="s">
        <v>6</v>
      </c>
      <c r="F4" s="51" t="s">
        <v>7</v>
      </c>
    </row>
    <row r="5" spans="1:6" s="1" customFormat="1" ht="18" customHeight="1">
      <c r="A5" s="9" t="s">
        <v>8</v>
      </c>
      <c r="B5" s="10">
        <v>1</v>
      </c>
      <c r="C5" s="45">
        <v>409</v>
      </c>
      <c r="D5" s="45">
        <v>430</v>
      </c>
      <c r="E5" s="45">
        <v>570</v>
      </c>
      <c r="F5" s="49" t="s">
        <v>76</v>
      </c>
    </row>
    <row r="6" spans="1:6" s="2" customFormat="1" ht="18" customHeight="1">
      <c r="A6" s="12" t="s">
        <v>9</v>
      </c>
      <c r="B6" s="13" t="s">
        <v>10</v>
      </c>
      <c r="C6" s="14">
        <f>SUM(C7:C9)</f>
        <v>808172</v>
      </c>
      <c r="D6" s="14">
        <f>SUM(D7:D9)</f>
        <v>809445</v>
      </c>
      <c r="E6" s="14">
        <f>SUM(E7:E9)</f>
        <v>1264528</v>
      </c>
      <c r="F6" s="52"/>
    </row>
    <row r="7" spans="1:6" ht="18" customHeight="1">
      <c r="A7" s="15" t="s">
        <v>11</v>
      </c>
      <c r="B7" s="13">
        <v>3</v>
      </c>
      <c r="C7" s="34">
        <v>808172</v>
      </c>
      <c r="D7" s="34">
        <v>809445</v>
      </c>
      <c r="E7" s="34">
        <v>1123040</v>
      </c>
      <c r="F7" s="29"/>
    </row>
    <row r="8" spans="1:6" ht="18" customHeight="1">
      <c r="A8" s="15" t="s">
        <v>12</v>
      </c>
      <c r="B8" s="13">
        <v>4</v>
      </c>
      <c r="C8" s="17">
        <v>0</v>
      </c>
      <c r="D8" s="17">
        <v>0</v>
      </c>
      <c r="E8" s="17">
        <v>0</v>
      </c>
      <c r="F8" s="53"/>
    </row>
    <row r="9" spans="1:6" ht="18" customHeight="1">
      <c r="A9" s="15" t="s">
        <v>13</v>
      </c>
      <c r="B9" s="13">
        <v>5</v>
      </c>
      <c r="C9" s="17">
        <v>0</v>
      </c>
      <c r="D9" s="17">
        <v>0</v>
      </c>
      <c r="E9" s="35">
        <v>141488</v>
      </c>
      <c r="F9" s="49" t="s">
        <v>14</v>
      </c>
    </row>
    <row r="10" spans="1:6" s="2" customFormat="1" ht="18" customHeight="1">
      <c r="A10" s="12" t="s">
        <v>15</v>
      </c>
      <c r="B10" s="13" t="s">
        <v>16</v>
      </c>
      <c r="C10" s="14">
        <f>SUM(C11:C30)</f>
        <v>382332.01</v>
      </c>
      <c r="D10" s="14">
        <f>SUM(D11:D30)</f>
        <v>591085.97</v>
      </c>
      <c r="E10" s="14">
        <f>SUM(E11:E30)</f>
        <v>1197842.71</v>
      </c>
      <c r="F10" s="52"/>
    </row>
    <row r="11" spans="1:6" ht="18" customHeight="1">
      <c r="A11" s="15" t="s">
        <v>17</v>
      </c>
      <c r="B11" s="13">
        <v>7</v>
      </c>
      <c r="C11" s="36">
        <v>14621.58</v>
      </c>
      <c r="D11" s="16">
        <v>22296.92</v>
      </c>
      <c r="E11" s="16">
        <v>9148.02</v>
      </c>
      <c r="F11" s="53"/>
    </row>
    <row r="12" spans="1:6" ht="18" customHeight="1">
      <c r="A12" s="15" t="s">
        <v>18</v>
      </c>
      <c r="B12" s="13">
        <v>8</v>
      </c>
      <c r="C12" s="17">
        <v>0</v>
      </c>
      <c r="D12" s="17">
        <v>0</v>
      </c>
      <c r="E12" s="17">
        <v>0</v>
      </c>
      <c r="F12" s="53"/>
    </row>
    <row r="13" spans="1:6" ht="18" customHeight="1">
      <c r="A13" s="15" t="s">
        <v>19</v>
      </c>
      <c r="B13" s="13">
        <v>9</v>
      </c>
      <c r="C13" s="16">
        <v>1313.28</v>
      </c>
      <c r="D13" s="17">
        <v>0</v>
      </c>
      <c r="E13" s="17">
        <v>0</v>
      </c>
      <c r="F13" s="53"/>
    </row>
    <row r="14" spans="1:6" ht="18" customHeight="1">
      <c r="A14" s="15" t="s">
        <v>20</v>
      </c>
      <c r="B14" s="13">
        <v>10</v>
      </c>
      <c r="C14" s="17">
        <v>0</v>
      </c>
      <c r="D14" s="17">
        <v>0</v>
      </c>
      <c r="E14" s="17">
        <v>0</v>
      </c>
      <c r="F14" s="53"/>
    </row>
    <row r="15" spans="1:6" ht="18" customHeight="1">
      <c r="A15" s="13" t="s">
        <v>21</v>
      </c>
      <c r="B15" s="13">
        <v>11</v>
      </c>
      <c r="C15" s="20">
        <v>82293.72</v>
      </c>
      <c r="D15" s="18">
        <v>116432.16</v>
      </c>
      <c r="E15" s="21">
        <v>140210.69</v>
      </c>
      <c r="F15" s="53"/>
    </row>
    <row r="16" spans="1:6" ht="18" customHeight="1">
      <c r="A16" s="15" t="s">
        <v>22</v>
      </c>
      <c r="B16" s="13">
        <v>12</v>
      </c>
      <c r="C16" s="17">
        <v>0</v>
      </c>
      <c r="D16" s="17">
        <v>0</v>
      </c>
      <c r="E16" s="17">
        <v>0</v>
      </c>
      <c r="F16" s="53"/>
    </row>
    <row r="17" spans="1:6" ht="18" customHeight="1">
      <c r="A17" s="15" t="s">
        <v>23</v>
      </c>
      <c r="B17" s="13">
        <v>13</v>
      </c>
      <c r="C17" s="17">
        <v>0</v>
      </c>
      <c r="D17" s="17">
        <v>0</v>
      </c>
      <c r="E17" s="17">
        <v>0</v>
      </c>
      <c r="F17" s="53"/>
    </row>
    <row r="18" spans="1:6" ht="18" customHeight="1">
      <c r="A18" s="15" t="s">
        <v>24</v>
      </c>
      <c r="B18" s="13">
        <v>14</v>
      </c>
      <c r="C18" s="17">
        <v>0</v>
      </c>
      <c r="D18" s="17">
        <v>0</v>
      </c>
      <c r="E18" s="16">
        <v>7701.81</v>
      </c>
      <c r="F18" s="53"/>
    </row>
    <row r="19" spans="1:6" ht="18" customHeight="1">
      <c r="A19" s="15" t="s">
        <v>25</v>
      </c>
      <c r="B19" s="13">
        <v>15</v>
      </c>
      <c r="C19" s="36">
        <v>5328.29</v>
      </c>
      <c r="D19" s="16">
        <v>1755.78</v>
      </c>
      <c r="E19" s="17">
        <v>0</v>
      </c>
      <c r="F19" s="53"/>
    </row>
    <row r="20" spans="1:6" ht="18" customHeight="1">
      <c r="A20" s="15" t="s">
        <v>26</v>
      </c>
      <c r="B20" s="13">
        <v>16</v>
      </c>
      <c r="C20" s="16">
        <v>44397.16</v>
      </c>
      <c r="D20" s="16">
        <v>80335.09</v>
      </c>
      <c r="E20" s="16">
        <v>69825.179999999993</v>
      </c>
      <c r="F20" s="53"/>
    </row>
    <row r="21" spans="1:6" ht="18" customHeight="1">
      <c r="A21" s="15" t="s">
        <v>27</v>
      </c>
      <c r="B21" s="13">
        <v>17</v>
      </c>
      <c r="C21" s="36">
        <v>742.12</v>
      </c>
      <c r="D21" s="16">
        <v>1157.3499999999999</v>
      </c>
      <c r="E21" s="16">
        <v>329.32</v>
      </c>
      <c r="F21" s="53"/>
    </row>
    <row r="22" spans="1:6" ht="18" customHeight="1">
      <c r="A22" s="15" t="s">
        <v>28</v>
      </c>
      <c r="B22" s="13">
        <v>18</v>
      </c>
      <c r="C22" s="36">
        <v>1577.78</v>
      </c>
      <c r="D22" s="16">
        <v>4745.26</v>
      </c>
      <c r="E22" s="16">
        <v>424.71</v>
      </c>
      <c r="F22" s="53"/>
    </row>
    <row r="23" spans="1:6" ht="18" customHeight="1">
      <c r="A23" s="15" t="s">
        <v>29</v>
      </c>
      <c r="B23" s="13">
        <v>19</v>
      </c>
      <c r="C23" s="16">
        <v>995.79</v>
      </c>
      <c r="D23" s="16">
        <v>1165.02</v>
      </c>
      <c r="E23" s="16">
        <v>6117.76</v>
      </c>
      <c r="F23" s="53"/>
    </row>
    <row r="24" spans="1:6" ht="18" customHeight="1">
      <c r="A24" s="15" t="s">
        <v>30</v>
      </c>
      <c r="B24" s="13">
        <v>20</v>
      </c>
      <c r="C24" s="16">
        <v>144645.85</v>
      </c>
      <c r="D24" s="16">
        <v>96835.58</v>
      </c>
      <c r="E24" s="16">
        <v>143112.91</v>
      </c>
      <c r="F24" s="53"/>
    </row>
    <row r="25" spans="1:6" ht="18" customHeight="1">
      <c r="A25" s="15" t="s">
        <v>31</v>
      </c>
      <c r="B25" s="13">
        <v>21</v>
      </c>
      <c r="C25" s="16">
        <v>14966.17</v>
      </c>
      <c r="D25" s="16">
        <v>36370.949999999997</v>
      </c>
      <c r="E25" s="16">
        <v>443054.43</v>
      </c>
      <c r="F25" s="53"/>
    </row>
    <row r="26" spans="1:6" ht="18" customHeight="1">
      <c r="A26" s="15" t="s">
        <v>32</v>
      </c>
      <c r="B26" s="13">
        <v>22</v>
      </c>
      <c r="C26" s="17">
        <v>0</v>
      </c>
      <c r="D26" s="16">
        <v>43465.86</v>
      </c>
      <c r="E26" s="16">
        <v>27599.48</v>
      </c>
      <c r="F26" s="53"/>
    </row>
    <row r="27" spans="1:6" ht="18" customHeight="1">
      <c r="A27" s="15" t="s">
        <v>33</v>
      </c>
      <c r="B27" s="13">
        <v>23</v>
      </c>
      <c r="C27" s="16">
        <v>29986.79</v>
      </c>
      <c r="D27" s="16">
        <v>106701.48</v>
      </c>
      <c r="E27" s="17">
        <v>0</v>
      </c>
      <c r="F27" s="49" t="s">
        <v>34</v>
      </c>
    </row>
    <row r="28" spans="1:6" ht="18" customHeight="1">
      <c r="A28" s="15" t="s">
        <v>35</v>
      </c>
      <c r="B28" s="13">
        <v>24</v>
      </c>
      <c r="C28" s="17">
        <v>0</v>
      </c>
      <c r="D28" s="17">
        <v>0</v>
      </c>
      <c r="E28" s="16">
        <v>31595.23</v>
      </c>
      <c r="F28" s="53"/>
    </row>
    <row r="29" spans="1:6" ht="18" customHeight="1">
      <c r="A29" s="13" t="s">
        <v>36</v>
      </c>
      <c r="B29" s="13">
        <v>25</v>
      </c>
      <c r="C29" s="36">
        <v>3326.98</v>
      </c>
      <c r="D29" s="17">
        <v>0</v>
      </c>
      <c r="E29" s="16">
        <v>4640.0600000000004</v>
      </c>
      <c r="F29" s="53"/>
    </row>
    <row r="30" spans="1:6" ht="24.75" customHeight="1">
      <c r="A30" s="15" t="s">
        <v>37</v>
      </c>
      <c r="B30" s="13">
        <v>26</v>
      </c>
      <c r="C30" s="36">
        <v>38136.5</v>
      </c>
      <c r="D30" s="16">
        <v>79824.52</v>
      </c>
      <c r="E30" s="16">
        <v>314083.11</v>
      </c>
      <c r="F30" s="29" t="s">
        <v>38</v>
      </c>
    </row>
    <row r="31" spans="1:6" s="2" customFormat="1" ht="18" customHeight="1">
      <c r="A31" s="22" t="s">
        <v>39</v>
      </c>
      <c r="B31" s="23" t="s">
        <v>40</v>
      </c>
      <c r="C31" s="24">
        <f>SUM(C32:C35)</f>
        <v>0</v>
      </c>
      <c r="D31" s="24">
        <f>SUM(D32:D35)</f>
        <v>0</v>
      </c>
      <c r="E31" s="24">
        <f>SUM(E32:E35)</f>
        <v>0</v>
      </c>
      <c r="F31" s="52"/>
    </row>
    <row r="32" spans="1:6" ht="18" customHeight="1">
      <c r="A32" s="15" t="s">
        <v>41</v>
      </c>
      <c r="B32" s="10">
        <v>28</v>
      </c>
      <c r="C32" s="17">
        <v>0</v>
      </c>
      <c r="D32" s="17">
        <v>0</v>
      </c>
      <c r="E32" s="17">
        <v>0</v>
      </c>
      <c r="F32" s="53"/>
    </row>
    <row r="33" spans="1:9" ht="18" customHeight="1">
      <c r="A33" s="15" t="s">
        <v>42</v>
      </c>
      <c r="B33" s="10">
        <v>29</v>
      </c>
      <c r="C33" s="17">
        <v>0</v>
      </c>
      <c r="D33" s="17">
        <v>0</v>
      </c>
      <c r="E33" s="17">
        <v>0</v>
      </c>
      <c r="F33" s="53"/>
    </row>
    <row r="34" spans="1:9" ht="18" customHeight="1">
      <c r="A34" s="15" t="s">
        <v>43</v>
      </c>
      <c r="B34" s="10">
        <v>30</v>
      </c>
      <c r="C34" s="17">
        <v>0</v>
      </c>
      <c r="D34" s="17">
        <v>0</v>
      </c>
      <c r="E34" s="17">
        <v>0</v>
      </c>
      <c r="F34" s="53"/>
    </row>
    <row r="35" spans="1:9" ht="18" customHeight="1">
      <c r="A35" s="25" t="s">
        <v>44</v>
      </c>
      <c r="B35" s="10">
        <v>31</v>
      </c>
      <c r="C35" s="17">
        <v>0</v>
      </c>
      <c r="D35" s="17">
        <v>0</v>
      </c>
      <c r="E35" s="17">
        <v>0</v>
      </c>
      <c r="F35" s="53"/>
    </row>
    <row r="36" spans="1:9" s="2" customFormat="1" ht="18" customHeight="1">
      <c r="A36" s="12" t="s">
        <v>45</v>
      </c>
      <c r="B36" s="10" t="s">
        <v>46</v>
      </c>
      <c r="C36" s="14">
        <f>C37+C38+C39</f>
        <v>1546622.03</v>
      </c>
      <c r="D36" s="14">
        <f>D37+D38+D39</f>
        <v>1566422.54</v>
      </c>
      <c r="E36" s="14">
        <f>E37+E38+E39</f>
        <v>1857146.78</v>
      </c>
      <c r="F36" s="53"/>
    </row>
    <row r="37" spans="1:9" s="2" customFormat="1" ht="18" customHeight="1">
      <c r="A37" s="15" t="s">
        <v>47</v>
      </c>
      <c r="B37" s="10">
        <v>33</v>
      </c>
      <c r="C37" s="26">
        <v>1545497.01</v>
      </c>
      <c r="D37" s="26">
        <v>1565287.75</v>
      </c>
      <c r="E37" s="26">
        <v>1855760.52</v>
      </c>
      <c r="F37" s="52"/>
    </row>
    <row r="38" spans="1:9" ht="18" customHeight="1">
      <c r="A38" s="15" t="s">
        <v>48</v>
      </c>
      <c r="B38" s="10">
        <v>34</v>
      </c>
      <c r="C38" s="27">
        <v>1125.02</v>
      </c>
      <c r="D38" s="27">
        <v>1134.79</v>
      </c>
      <c r="E38" s="27">
        <v>1386.26</v>
      </c>
      <c r="F38" s="53"/>
    </row>
    <row r="39" spans="1:9" ht="18" customHeight="1">
      <c r="A39" s="15" t="s">
        <v>49</v>
      </c>
      <c r="B39" s="10">
        <v>35</v>
      </c>
      <c r="C39" s="28">
        <v>0</v>
      </c>
      <c r="D39" s="28">
        <v>0</v>
      </c>
      <c r="E39" s="28">
        <v>0</v>
      </c>
      <c r="F39" s="53"/>
    </row>
    <row r="40" spans="1:9" ht="18" customHeight="1">
      <c r="A40" s="12" t="s">
        <v>50</v>
      </c>
      <c r="B40" s="10">
        <v>36</v>
      </c>
      <c r="C40" s="17">
        <v>0</v>
      </c>
      <c r="D40" s="17">
        <v>0</v>
      </c>
      <c r="E40" s="17">
        <v>0</v>
      </c>
      <c r="F40" s="53"/>
    </row>
    <row r="41" spans="1:9" ht="18" customHeight="1">
      <c r="A41" s="12" t="s">
        <v>70</v>
      </c>
      <c r="B41" s="23" t="s">
        <v>51</v>
      </c>
      <c r="C41" s="14">
        <f>C6+C10+C31+C36+C40</f>
        <v>2737126.04</v>
      </c>
      <c r="D41" s="14">
        <f>D6+D10+D31+D36+D40</f>
        <v>2966953.51</v>
      </c>
      <c r="E41" s="14">
        <f>E6+E10+E31+E36+E40</f>
        <v>4319517.49</v>
      </c>
      <c r="F41" s="52"/>
    </row>
    <row r="42" spans="1:9" ht="18" customHeight="1">
      <c r="A42" s="29" t="s">
        <v>52</v>
      </c>
      <c r="B42" s="10">
        <v>38</v>
      </c>
      <c r="C42" s="16">
        <v>337130.5</v>
      </c>
      <c r="D42" s="27">
        <v>383812.78</v>
      </c>
      <c r="E42" s="16">
        <v>379284.2</v>
      </c>
      <c r="F42" s="49"/>
    </row>
    <row r="43" spans="1:9" ht="18" customHeight="1">
      <c r="A43" s="15" t="s">
        <v>53</v>
      </c>
      <c r="B43" s="10" t="s">
        <v>54</v>
      </c>
      <c r="C43" s="32">
        <f>C42</f>
        <v>337130.5</v>
      </c>
      <c r="D43" s="32">
        <f>D42</f>
        <v>383812.78</v>
      </c>
      <c r="E43" s="32">
        <f>E42</f>
        <v>379284.2</v>
      </c>
      <c r="F43" s="52"/>
    </row>
    <row r="44" spans="1:9" ht="18" customHeight="1">
      <c r="A44" s="31" t="s">
        <v>55</v>
      </c>
      <c r="B44" s="10" t="s">
        <v>56</v>
      </c>
      <c r="C44" s="18">
        <f>C41-C43</f>
        <v>2399995.54</v>
      </c>
      <c r="D44" s="18">
        <f>D41-D43</f>
        <v>2583140.73</v>
      </c>
      <c r="E44" s="18">
        <f>E41-E43</f>
        <v>3940233.29</v>
      </c>
      <c r="F44" s="53"/>
      <c r="I44"/>
    </row>
    <row r="45" spans="1:9" ht="27" customHeight="1">
      <c r="A45" s="22" t="s">
        <v>57</v>
      </c>
      <c r="B45" s="10" t="s">
        <v>58</v>
      </c>
      <c r="C45" s="32">
        <f>C46+C47</f>
        <v>6692.24</v>
      </c>
      <c r="D45" s="32">
        <f>D46+D47</f>
        <v>6899.89</v>
      </c>
      <c r="E45" s="32">
        <f>E46+E47</f>
        <v>7578.1</v>
      </c>
      <c r="F45" s="53"/>
      <c r="I45"/>
    </row>
    <row r="46" spans="1:9" ht="18" customHeight="1">
      <c r="A46" s="25" t="s">
        <v>59</v>
      </c>
      <c r="B46" s="10" t="s">
        <v>60</v>
      </c>
      <c r="C46" s="32">
        <f>C43/C5</f>
        <v>824.28</v>
      </c>
      <c r="D46" s="32">
        <f>D43/D5</f>
        <v>892.59</v>
      </c>
      <c r="E46" s="32">
        <f>E43/E5</f>
        <v>665.41</v>
      </c>
      <c r="F46" s="52"/>
      <c r="I46"/>
    </row>
    <row r="47" spans="1:9" ht="18" customHeight="1">
      <c r="A47" s="25" t="s">
        <v>61</v>
      </c>
      <c r="B47" s="10" t="s">
        <v>62</v>
      </c>
      <c r="C47" s="32">
        <f>C44/C5</f>
        <v>5867.96</v>
      </c>
      <c r="D47" s="32">
        <f>D44/D5</f>
        <v>6007.3</v>
      </c>
      <c r="E47" s="32">
        <f>E44/E5</f>
        <v>6912.69</v>
      </c>
      <c r="F47" s="53"/>
      <c r="I47"/>
    </row>
    <row r="48" spans="1:9">
      <c r="B48" s="3"/>
      <c r="C48" s="3"/>
      <c r="D48" s="3"/>
      <c r="E48" s="3"/>
      <c r="I48"/>
    </row>
    <row r="49" spans="2:9">
      <c r="B49" s="3"/>
      <c r="C49" s="3"/>
      <c r="D49" s="3"/>
      <c r="E49" s="3"/>
      <c r="I49"/>
    </row>
    <row r="50" spans="2:9">
      <c r="B50" s="3"/>
      <c r="C50" s="3"/>
      <c r="D50" s="3"/>
      <c r="E50" s="3"/>
      <c r="I50"/>
    </row>
    <row r="51" spans="2:9">
      <c r="B51" s="3"/>
      <c r="C51" s="3"/>
      <c r="D51" s="3"/>
      <c r="E51" s="3"/>
      <c r="I51"/>
    </row>
    <row r="52" spans="2:9">
      <c r="B52" s="3"/>
      <c r="C52" s="3"/>
      <c r="D52" s="3"/>
      <c r="E52" s="3"/>
      <c r="I52"/>
    </row>
    <row r="53" spans="2:9">
      <c r="B53" s="3"/>
      <c r="C53" s="3"/>
      <c r="D53" s="3"/>
      <c r="E53" s="3"/>
      <c r="I53"/>
    </row>
    <row r="54" spans="2:9">
      <c r="B54" s="3"/>
      <c r="C54" s="3"/>
      <c r="D54" s="3"/>
      <c r="E54" s="3"/>
      <c r="I54"/>
    </row>
    <row r="55" spans="2:9">
      <c r="B55" s="3"/>
      <c r="C55" s="3"/>
      <c r="D55" s="3"/>
      <c r="E55" s="3"/>
      <c r="I55"/>
    </row>
    <row r="56" spans="2:9">
      <c r="B56" s="3"/>
      <c r="C56" s="3"/>
      <c r="D56" s="3"/>
      <c r="E56" s="3"/>
      <c r="I56"/>
    </row>
    <row r="57" spans="2:9">
      <c r="B57" s="3"/>
      <c r="C57" s="3"/>
      <c r="D57" s="3"/>
      <c r="E57" s="3"/>
    </row>
    <row r="58" spans="2:9">
      <c r="B58" s="3"/>
      <c r="C58" s="3"/>
      <c r="D58" s="3"/>
      <c r="E58" s="3"/>
    </row>
    <row r="59" spans="2:9">
      <c r="B59" s="3"/>
      <c r="C59" s="3"/>
      <c r="D59" s="3"/>
      <c r="E59" s="3"/>
    </row>
    <row r="60" spans="2:9">
      <c r="B60" s="3"/>
      <c r="C60" s="3"/>
      <c r="D60" s="3"/>
      <c r="E60" s="3"/>
    </row>
    <row r="61" spans="2:9">
      <c r="B61" s="3"/>
      <c r="C61" s="3"/>
      <c r="D61" s="3"/>
      <c r="E61" s="3"/>
    </row>
    <row r="62" spans="2:9">
      <c r="B62" s="3"/>
      <c r="C62" s="3"/>
      <c r="D62" s="3"/>
      <c r="E62" s="3"/>
    </row>
    <row r="63" spans="2:9">
      <c r="B63" s="3"/>
      <c r="C63" s="3"/>
      <c r="D63" s="3"/>
      <c r="E63" s="3"/>
    </row>
    <row r="64" spans="2:9">
      <c r="B64" s="3"/>
      <c r="C64" s="3"/>
      <c r="D64" s="3"/>
      <c r="E64" s="3"/>
    </row>
  </sheetData>
  <mergeCells count="1">
    <mergeCell ref="A2:F2"/>
  </mergeCells>
  <phoneticPr fontId="12" type="noConversion"/>
  <printOptions horizontalCentered="1"/>
  <pageMargins left="0.59055118110236227" right="0.51181102362204722" top="0.43307086614173229" bottom="0.43307086614173229" header="0.31496062992125984" footer="0.31496062992125984"/>
  <pageSetup paperSize="9" scale="8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7"/>
  <sheetViews>
    <sheetView workbookViewId="0">
      <selection activeCell="F16" sqref="F16"/>
    </sheetView>
  </sheetViews>
  <sheetFormatPr defaultColWidth="8.875" defaultRowHeight="14.25"/>
  <cols>
    <col min="1" max="1" width="35.5" style="3" customWidth="1"/>
    <col min="2" max="2" width="12.875" style="4" customWidth="1"/>
    <col min="3" max="3" width="13.375" style="5" customWidth="1"/>
    <col min="4" max="4" width="14.125" style="5" customWidth="1"/>
    <col min="5" max="5" width="12.25" style="5" customWidth="1"/>
    <col min="6" max="6" width="11.625" style="50" customWidth="1"/>
    <col min="7" max="16384" width="8.875" style="3"/>
  </cols>
  <sheetData>
    <row r="1" spans="1:6">
      <c r="A1" s="46" t="s">
        <v>65</v>
      </c>
    </row>
    <row r="2" spans="1:6" ht="33.75" customHeight="1">
      <c r="A2" s="47" t="s">
        <v>73</v>
      </c>
      <c r="B2" s="44"/>
      <c r="C2" s="44"/>
      <c r="D2" s="44"/>
      <c r="E2" s="44"/>
      <c r="F2" s="44"/>
    </row>
    <row r="3" spans="1:6" ht="17.25" customHeight="1">
      <c r="B3" s="3" t="s">
        <v>0</v>
      </c>
      <c r="C3" s="3"/>
      <c r="D3" s="3"/>
      <c r="E3" s="6" t="s">
        <v>1</v>
      </c>
    </row>
    <row r="4" spans="1:6" s="1" customFormat="1" ht="27" customHeight="1">
      <c r="A4" s="7" t="s">
        <v>2</v>
      </c>
      <c r="B4" s="7" t="s">
        <v>3</v>
      </c>
      <c r="C4" s="8" t="s">
        <v>4</v>
      </c>
      <c r="D4" s="8" t="s">
        <v>5</v>
      </c>
      <c r="E4" s="8" t="s">
        <v>6</v>
      </c>
      <c r="F4" s="51" t="s">
        <v>7</v>
      </c>
    </row>
    <row r="5" spans="1:6" s="1" customFormat="1" ht="18" customHeight="1">
      <c r="A5" s="9" t="s">
        <v>8</v>
      </c>
      <c r="B5" s="10">
        <v>1</v>
      </c>
      <c r="C5" s="33">
        <v>1002</v>
      </c>
      <c r="D5" s="33">
        <v>1114</v>
      </c>
      <c r="E5" s="33">
        <v>1172</v>
      </c>
      <c r="F5" s="48" t="s">
        <v>77</v>
      </c>
    </row>
    <row r="6" spans="1:6" s="2" customFormat="1" ht="18" customHeight="1">
      <c r="A6" s="12" t="s">
        <v>9</v>
      </c>
      <c r="B6" s="13" t="s">
        <v>10</v>
      </c>
      <c r="C6" s="14">
        <f>SUM(C7:C9)</f>
        <v>214272</v>
      </c>
      <c r="D6" s="14">
        <f>SUM(D7:D9)</f>
        <v>295560</v>
      </c>
      <c r="E6" s="14">
        <f>SUM(E7:E9)</f>
        <v>423954</v>
      </c>
      <c r="F6" s="52"/>
    </row>
    <row r="7" spans="1:6" ht="18" customHeight="1">
      <c r="A7" s="15" t="s">
        <v>11</v>
      </c>
      <c r="B7" s="13">
        <v>3</v>
      </c>
      <c r="C7" s="34">
        <v>214272</v>
      </c>
      <c r="D7" s="34">
        <v>212400</v>
      </c>
      <c r="E7" s="17">
        <v>0</v>
      </c>
      <c r="F7" s="54" t="s">
        <v>14</v>
      </c>
    </row>
    <row r="8" spans="1:6" ht="18" customHeight="1">
      <c r="A8" s="15" t="s">
        <v>12</v>
      </c>
      <c r="B8" s="13">
        <v>4</v>
      </c>
      <c r="C8" s="17">
        <v>0</v>
      </c>
      <c r="D8" s="17">
        <v>0</v>
      </c>
      <c r="E8" s="17">
        <v>0</v>
      </c>
      <c r="F8" s="55"/>
    </row>
    <row r="9" spans="1:6" ht="18" customHeight="1">
      <c r="A9" s="15" t="s">
        <v>13</v>
      </c>
      <c r="B9" s="13">
        <v>5</v>
      </c>
      <c r="C9" s="17">
        <v>0</v>
      </c>
      <c r="D9" s="34">
        <v>83160</v>
      </c>
      <c r="E9" s="34">
        <v>423954</v>
      </c>
      <c r="F9" s="56"/>
    </row>
    <row r="10" spans="1:6" s="2" customFormat="1" ht="18" customHeight="1">
      <c r="A10" s="12" t="s">
        <v>15</v>
      </c>
      <c r="B10" s="13" t="s">
        <v>16</v>
      </c>
      <c r="C10" s="14">
        <f>SUM(C11:C30)</f>
        <v>51311.9</v>
      </c>
      <c r="D10" s="14">
        <f>SUM(D11:D30)</f>
        <v>79713.67</v>
      </c>
      <c r="E10" s="14">
        <f>SUM(E11:E30)</f>
        <v>434759.01</v>
      </c>
      <c r="F10" s="52"/>
    </row>
    <row r="11" spans="1:6" ht="18" customHeight="1">
      <c r="A11" s="15" t="s">
        <v>17</v>
      </c>
      <c r="B11" s="13">
        <v>7</v>
      </c>
      <c r="C11" s="19">
        <v>0</v>
      </c>
      <c r="D11" s="17">
        <v>0</v>
      </c>
      <c r="E11" s="17">
        <v>0</v>
      </c>
      <c r="F11" s="53"/>
    </row>
    <row r="12" spans="1:6" ht="18" customHeight="1">
      <c r="A12" s="15" t="s">
        <v>18</v>
      </c>
      <c r="B12" s="13">
        <v>8</v>
      </c>
      <c r="C12" s="17">
        <v>0</v>
      </c>
      <c r="D12" s="17">
        <v>0</v>
      </c>
      <c r="E12" s="17">
        <v>0</v>
      </c>
      <c r="F12" s="53"/>
    </row>
    <row r="13" spans="1:6" ht="18" customHeight="1">
      <c r="A13" s="15" t="s">
        <v>19</v>
      </c>
      <c r="B13" s="13">
        <v>9</v>
      </c>
      <c r="C13" s="17">
        <v>0</v>
      </c>
      <c r="D13" s="17">
        <v>0</v>
      </c>
      <c r="E13" s="17">
        <v>0</v>
      </c>
      <c r="F13" s="53"/>
    </row>
    <row r="14" spans="1:6" ht="18" customHeight="1">
      <c r="A14" s="15" t="s">
        <v>20</v>
      </c>
      <c r="B14" s="13">
        <v>10</v>
      </c>
      <c r="C14" s="17">
        <v>0</v>
      </c>
      <c r="D14" s="17">
        <v>0</v>
      </c>
      <c r="E14" s="17">
        <v>0</v>
      </c>
      <c r="F14" s="53"/>
    </row>
    <row r="15" spans="1:6" ht="18" customHeight="1">
      <c r="A15" s="13" t="s">
        <v>21</v>
      </c>
      <c r="B15" s="13">
        <v>11</v>
      </c>
      <c r="C15" s="20">
        <v>43416.12</v>
      </c>
      <c r="D15" s="18">
        <v>60739.83</v>
      </c>
      <c r="E15" s="16">
        <v>55858.74</v>
      </c>
      <c r="F15" s="53"/>
    </row>
    <row r="16" spans="1:6" ht="18" customHeight="1">
      <c r="A16" s="15" t="s">
        <v>22</v>
      </c>
      <c r="B16" s="13">
        <v>12</v>
      </c>
      <c r="C16" s="17">
        <v>0</v>
      </c>
      <c r="D16" s="17">
        <v>0</v>
      </c>
      <c r="E16" s="17">
        <v>0</v>
      </c>
      <c r="F16" s="53"/>
    </row>
    <row r="17" spans="1:6" ht="18" customHeight="1">
      <c r="A17" s="15" t="s">
        <v>23</v>
      </c>
      <c r="B17" s="13">
        <v>13</v>
      </c>
      <c r="C17" s="17">
        <v>0</v>
      </c>
      <c r="D17" s="17">
        <v>0</v>
      </c>
      <c r="E17" s="17">
        <v>0</v>
      </c>
      <c r="F17" s="53"/>
    </row>
    <row r="18" spans="1:6" ht="18" customHeight="1">
      <c r="A18" s="15" t="s">
        <v>24</v>
      </c>
      <c r="B18" s="13">
        <v>14</v>
      </c>
      <c r="C18" s="17">
        <v>0</v>
      </c>
      <c r="D18" s="17">
        <v>0</v>
      </c>
      <c r="E18" s="17">
        <v>0</v>
      </c>
      <c r="F18" s="53"/>
    </row>
    <row r="19" spans="1:6" ht="18" customHeight="1">
      <c r="A19" s="15" t="s">
        <v>25</v>
      </c>
      <c r="B19" s="13">
        <v>15</v>
      </c>
      <c r="C19" s="17">
        <v>0</v>
      </c>
      <c r="D19" s="17">
        <v>0</v>
      </c>
      <c r="E19" s="17">
        <v>0</v>
      </c>
      <c r="F19" s="53"/>
    </row>
    <row r="20" spans="1:6" ht="18" customHeight="1">
      <c r="A20" s="15" t="s">
        <v>26</v>
      </c>
      <c r="B20" s="13">
        <v>16</v>
      </c>
      <c r="C20" s="17">
        <v>0</v>
      </c>
      <c r="D20" s="17">
        <v>0</v>
      </c>
      <c r="E20" s="17">
        <v>0</v>
      </c>
      <c r="F20" s="53"/>
    </row>
    <row r="21" spans="1:6" ht="18" customHeight="1">
      <c r="A21" s="15" t="s">
        <v>27</v>
      </c>
      <c r="B21" s="13">
        <v>17</v>
      </c>
      <c r="C21" s="17">
        <v>0</v>
      </c>
      <c r="D21" s="17">
        <v>0</v>
      </c>
      <c r="E21" s="17">
        <v>0</v>
      </c>
      <c r="F21" s="53"/>
    </row>
    <row r="22" spans="1:6" ht="18" customHeight="1">
      <c r="A22" s="15" t="s">
        <v>28</v>
      </c>
      <c r="B22" s="13">
        <v>18</v>
      </c>
      <c r="C22" s="17">
        <v>0</v>
      </c>
      <c r="D22" s="17">
        <v>0</v>
      </c>
      <c r="E22" s="17">
        <v>0</v>
      </c>
      <c r="F22" s="53"/>
    </row>
    <row r="23" spans="1:6" ht="18" customHeight="1">
      <c r="A23" s="15" t="s">
        <v>29</v>
      </c>
      <c r="B23" s="13">
        <v>19</v>
      </c>
      <c r="C23" s="17">
        <v>0</v>
      </c>
      <c r="D23" s="17">
        <v>0</v>
      </c>
      <c r="E23" s="17">
        <v>0</v>
      </c>
      <c r="F23" s="53"/>
    </row>
    <row r="24" spans="1:6" ht="18" customHeight="1">
      <c r="A24" s="15" t="s">
        <v>30</v>
      </c>
      <c r="B24" s="13">
        <v>20</v>
      </c>
      <c r="C24" s="17">
        <v>0</v>
      </c>
      <c r="D24" s="17">
        <v>0</v>
      </c>
      <c r="E24" s="17">
        <v>0</v>
      </c>
      <c r="F24" s="53"/>
    </row>
    <row r="25" spans="1:6" ht="18" customHeight="1">
      <c r="A25" s="15" t="s">
        <v>31</v>
      </c>
      <c r="B25" s="13">
        <v>21</v>
      </c>
      <c r="C25" s="16">
        <v>7895.78</v>
      </c>
      <c r="D25" s="16">
        <v>18973.84</v>
      </c>
      <c r="E25" s="16">
        <v>176509.1</v>
      </c>
      <c r="F25" s="53"/>
    </row>
    <row r="26" spans="1:6" ht="18" customHeight="1">
      <c r="A26" s="15" t="s">
        <v>32</v>
      </c>
      <c r="B26" s="13">
        <v>22</v>
      </c>
      <c r="C26" s="17">
        <v>0</v>
      </c>
      <c r="D26" s="17">
        <v>0</v>
      </c>
      <c r="E26" s="17">
        <v>0</v>
      </c>
      <c r="F26" s="53"/>
    </row>
    <row r="27" spans="1:6" ht="18" customHeight="1">
      <c r="A27" s="15" t="s">
        <v>33</v>
      </c>
      <c r="B27" s="13">
        <v>23</v>
      </c>
      <c r="C27" s="17">
        <v>0</v>
      </c>
      <c r="D27" s="17">
        <v>0</v>
      </c>
      <c r="E27" s="16">
        <v>202391.17</v>
      </c>
      <c r="F27" s="49" t="s">
        <v>34</v>
      </c>
    </row>
    <row r="28" spans="1:6" ht="18" customHeight="1">
      <c r="A28" s="15" t="s">
        <v>35</v>
      </c>
      <c r="B28" s="13">
        <v>24</v>
      </c>
      <c r="C28" s="17">
        <v>0</v>
      </c>
      <c r="D28" s="17">
        <v>0</v>
      </c>
      <c r="E28" s="17">
        <v>0</v>
      </c>
      <c r="F28" s="53"/>
    </row>
    <row r="29" spans="1:6" ht="18" customHeight="1">
      <c r="A29" s="13" t="s">
        <v>36</v>
      </c>
      <c r="B29" s="13">
        <v>25</v>
      </c>
      <c r="C29" s="19">
        <v>0</v>
      </c>
      <c r="D29" s="17">
        <v>0</v>
      </c>
      <c r="E29" s="17">
        <v>0</v>
      </c>
      <c r="F29" s="53"/>
    </row>
    <row r="30" spans="1:6" ht="24" customHeight="1">
      <c r="A30" s="15" t="s">
        <v>37</v>
      </c>
      <c r="B30" s="13">
        <v>26</v>
      </c>
      <c r="C30" s="19">
        <v>0</v>
      </c>
      <c r="D30" s="17">
        <v>0</v>
      </c>
      <c r="E30" s="17">
        <v>0</v>
      </c>
      <c r="F30" s="29" t="s">
        <v>38</v>
      </c>
    </row>
    <row r="31" spans="1:6" s="2" customFormat="1" ht="18" customHeight="1">
      <c r="A31" s="22" t="s">
        <v>39</v>
      </c>
      <c r="B31" s="23" t="s">
        <v>40</v>
      </c>
      <c r="C31" s="24">
        <f>SUM(C32:C35)</f>
        <v>0</v>
      </c>
      <c r="D31" s="24">
        <f>SUM(D32:D35)</f>
        <v>0</v>
      </c>
      <c r="E31" s="24">
        <f>SUM(E32:E35)</f>
        <v>0</v>
      </c>
      <c r="F31" s="52"/>
    </row>
    <row r="32" spans="1:6" ht="18" customHeight="1">
      <c r="A32" s="15" t="s">
        <v>41</v>
      </c>
      <c r="B32" s="10">
        <v>28</v>
      </c>
      <c r="C32" s="17">
        <v>0</v>
      </c>
      <c r="D32" s="17">
        <v>0</v>
      </c>
      <c r="E32" s="17">
        <v>0</v>
      </c>
      <c r="F32" s="53"/>
    </row>
    <row r="33" spans="1:6" ht="18" customHeight="1">
      <c r="A33" s="15" t="s">
        <v>42</v>
      </c>
      <c r="B33" s="10">
        <v>29</v>
      </c>
      <c r="C33" s="17">
        <v>0</v>
      </c>
      <c r="D33" s="17">
        <v>0</v>
      </c>
      <c r="E33" s="17">
        <v>0</v>
      </c>
      <c r="F33" s="53"/>
    </row>
    <row r="34" spans="1:6" ht="18" customHeight="1">
      <c r="A34" s="15" t="s">
        <v>43</v>
      </c>
      <c r="B34" s="10">
        <v>30</v>
      </c>
      <c r="C34" s="17">
        <v>0</v>
      </c>
      <c r="D34" s="17">
        <v>0</v>
      </c>
      <c r="E34" s="17">
        <v>0</v>
      </c>
      <c r="F34" s="53"/>
    </row>
    <row r="35" spans="1:6" ht="18" customHeight="1">
      <c r="A35" s="25" t="s">
        <v>44</v>
      </c>
      <c r="B35" s="10">
        <v>31</v>
      </c>
      <c r="C35" s="17">
        <v>0</v>
      </c>
      <c r="D35" s="17">
        <v>0</v>
      </c>
      <c r="E35" s="17">
        <v>0</v>
      </c>
      <c r="F35" s="53"/>
    </row>
    <row r="36" spans="1:6" s="2" customFormat="1" ht="18" customHeight="1">
      <c r="A36" s="12" t="s">
        <v>45</v>
      </c>
      <c r="B36" s="10" t="s">
        <v>46</v>
      </c>
      <c r="C36" s="14">
        <f>C37+C38+C39</f>
        <v>1194916.28</v>
      </c>
      <c r="D36" s="14">
        <f>D37+D38+D39</f>
        <v>1194906.52</v>
      </c>
      <c r="E36" s="14">
        <f>E37+E38+E39</f>
        <v>1194655.05</v>
      </c>
      <c r="F36" s="53"/>
    </row>
    <row r="37" spans="1:6" s="2" customFormat="1" ht="18" customHeight="1">
      <c r="A37" s="15" t="s">
        <v>47</v>
      </c>
      <c r="B37" s="10">
        <v>33</v>
      </c>
      <c r="C37" s="27">
        <v>1191158.3999999999</v>
      </c>
      <c r="D37" s="27">
        <v>1191158.3999999999</v>
      </c>
      <c r="E37" s="27">
        <v>1191158.3999999999</v>
      </c>
      <c r="F37" s="52"/>
    </row>
    <row r="38" spans="1:6" ht="18" customHeight="1">
      <c r="A38" s="15" t="s">
        <v>48</v>
      </c>
      <c r="B38" s="10">
        <v>34</v>
      </c>
      <c r="C38" s="27">
        <v>3757.88</v>
      </c>
      <c r="D38" s="27">
        <v>3748.12</v>
      </c>
      <c r="E38" s="27">
        <v>3496.65</v>
      </c>
      <c r="F38" s="53"/>
    </row>
    <row r="39" spans="1:6" ht="18" customHeight="1">
      <c r="A39" s="15" t="s">
        <v>49</v>
      </c>
      <c r="B39" s="10">
        <v>35</v>
      </c>
      <c r="C39" s="28">
        <v>0</v>
      </c>
      <c r="D39" s="28">
        <v>0</v>
      </c>
      <c r="E39" s="28">
        <v>0</v>
      </c>
      <c r="F39" s="53"/>
    </row>
    <row r="40" spans="1:6" ht="18" customHeight="1">
      <c r="A40" s="12" t="s">
        <v>50</v>
      </c>
      <c r="B40" s="10">
        <v>36</v>
      </c>
      <c r="C40" s="17">
        <v>0</v>
      </c>
      <c r="D40" s="17">
        <v>0</v>
      </c>
      <c r="E40" s="17">
        <v>0</v>
      </c>
      <c r="F40" s="53"/>
    </row>
    <row r="41" spans="1:6" ht="18" customHeight="1">
      <c r="A41" s="12" t="s">
        <v>71</v>
      </c>
      <c r="B41" s="23" t="s">
        <v>51</v>
      </c>
      <c r="C41" s="14">
        <f>C6+C10+C31+C36+C40</f>
        <v>1460500.18</v>
      </c>
      <c r="D41" s="14">
        <f>D6+D10+D31+D36+D40</f>
        <v>1570180.19</v>
      </c>
      <c r="E41" s="14">
        <f>E6+E10+E31+E36+E40</f>
        <v>2053368.06</v>
      </c>
      <c r="F41" s="52"/>
    </row>
    <row r="42" spans="1:6" ht="18" customHeight="1">
      <c r="A42" s="29" t="s">
        <v>52</v>
      </c>
      <c r="B42" s="10">
        <v>38</v>
      </c>
      <c r="C42" s="17">
        <v>0</v>
      </c>
      <c r="D42" s="17">
        <v>0</v>
      </c>
      <c r="E42" s="17">
        <v>0</v>
      </c>
      <c r="F42" s="49"/>
    </row>
    <row r="43" spans="1:6" ht="18" customHeight="1">
      <c r="A43" s="15" t="s">
        <v>53</v>
      </c>
      <c r="B43" s="10" t="s">
        <v>54</v>
      </c>
      <c r="C43" s="30">
        <f>C42</f>
        <v>0</v>
      </c>
      <c r="D43" s="30">
        <f>D42</f>
        <v>0</v>
      </c>
      <c r="E43" s="30">
        <f>E42</f>
        <v>0</v>
      </c>
      <c r="F43" s="52"/>
    </row>
    <row r="44" spans="1:6" ht="18" customHeight="1">
      <c r="A44" s="31" t="s">
        <v>55</v>
      </c>
      <c r="B44" s="10" t="s">
        <v>56</v>
      </c>
      <c r="C44" s="18">
        <f>C41-C43</f>
        <v>1460500.18</v>
      </c>
      <c r="D44" s="18">
        <f>D41-D43</f>
        <v>1570180.19</v>
      </c>
      <c r="E44" s="18">
        <f>E41-E43</f>
        <v>2053368.06</v>
      </c>
      <c r="F44" s="53"/>
    </row>
    <row r="45" spans="1:6" ht="27" customHeight="1">
      <c r="A45" s="22" t="s">
        <v>67</v>
      </c>
      <c r="B45" s="10" t="s">
        <v>58</v>
      </c>
      <c r="C45" s="32">
        <f>C46+C47</f>
        <v>1457.59</v>
      </c>
      <c r="D45" s="32">
        <f>D46+D47</f>
        <v>1409.5</v>
      </c>
      <c r="E45" s="32">
        <f>E46+E47</f>
        <v>1752.02</v>
      </c>
      <c r="F45" s="53"/>
    </row>
    <row r="46" spans="1:6" ht="18" customHeight="1">
      <c r="A46" s="25" t="s">
        <v>68</v>
      </c>
      <c r="B46" s="10" t="s">
        <v>60</v>
      </c>
      <c r="C46" s="32">
        <f>C43/C5</f>
        <v>0</v>
      </c>
      <c r="D46" s="32">
        <f>D43/D5</f>
        <v>0</v>
      </c>
      <c r="E46" s="32">
        <f>E43/E5</f>
        <v>0</v>
      </c>
      <c r="F46" s="52"/>
    </row>
    <row r="47" spans="1:6" ht="18" customHeight="1">
      <c r="A47" s="25" t="s">
        <v>69</v>
      </c>
      <c r="B47" s="10" t="s">
        <v>62</v>
      </c>
      <c r="C47" s="32">
        <f>C44/C5</f>
        <v>1457.59</v>
      </c>
      <c r="D47" s="32">
        <f>D44/D5</f>
        <v>1409.5</v>
      </c>
      <c r="E47" s="32">
        <f>E44/E5</f>
        <v>1752.02</v>
      </c>
      <c r="F47" s="53"/>
    </row>
    <row r="48" spans="1:6">
      <c r="B48" s="3"/>
      <c r="C48" s="3"/>
      <c r="D48" s="3"/>
      <c r="E48" s="3"/>
    </row>
    <row r="49" spans="2:5">
      <c r="B49" s="3"/>
      <c r="C49" s="3"/>
      <c r="D49" s="3"/>
      <c r="E49" s="3"/>
    </row>
    <row r="50" spans="2:5">
      <c r="B50" s="3"/>
      <c r="C50" s="3"/>
      <c r="D50" s="3"/>
      <c r="E50" s="3"/>
    </row>
    <row r="51" spans="2:5">
      <c r="B51" s="3"/>
      <c r="C51" s="3"/>
      <c r="D51" s="3"/>
      <c r="E51" s="3"/>
    </row>
    <row r="52" spans="2:5">
      <c r="B52" s="3"/>
      <c r="C52" s="3"/>
      <c r="D52" s="3"/>
      <c r="E52" s="3"/>
    </row>
    <row r="53" spans="2:5">
      <c r="B53" s="3"/>
      <c r="C53" s="3"/>
      <c r="D53" s="3"/>
      <c r="E53" s="3"/>
    </row>
    <row r="54" spans="2:5">
      <c r="B54" s="3"/>
      <c r="C54" s="3"/>
      <c r="D54" s="3"/>
      <c r="E54" s="3"/>
    </row>
    <row r="55" spans="2:5">
      <c r="B55" s="3"/>
      <c r="C55" s="3"/>
      <c r="D55" s="3"/>
      <c r="E55" s="3"/>
    </row>
    <row r="56" spans="2:5">
      <c r="B56" s="3"/>
      <c r="C56" s="3"/>
      <c r="D56" s="3"/>
      <c r="E56" s="3"/>
    </row>
    <row r="57" spans="2:5">
      <c r="B57" s="3"/>
      <c r="C57" s="3"/>
      <c r="D57" s="3"/>
      <c r="E57" s="3"/>
    </row>
    <row r="58" spans="2:5">
      <c r="B58" s="3"/>
      <c r="C58" s="3"/>
      <c r="D58" s="3"/>
      <c r="E58" s="3"/>
    </row>
    <row r="59" spans="2:5">
      <c r="B59" s="3"/>
      <c r="C59" s="3"/>
      <c r="D59" s="3"/>
      <c r="E59" s="3"/>
    </row>
    <row r="60" spans="2:5">
      <c r="B60" s="3"/>
      <c r="C60" s="3"/>
      <c r="D60" s="3"/>
      <c r="E60" s="3"/>
    </row>
    <row r="61" spans="2:5">
      <c r="B61" s="3"/>
      <c r="C61" s="3"/>
      <c r="D61" s="3"/>
      <c r="E61" s="3"/>
    </row>
    <row r="62" spans="2:5">
      <c r="B62" s="3"/>
      <c r="C62" s="3"/>
      <c r="D62" s="3"/>
      <c r="E62" s="3"/>
    </row>
    <row r="63" spans="2:5">
      <c r="B63" s="3"/>
      <c r="C63" s="3"/>
      <c r="D63" s="3"/>
      <c r="E63" s="3"/>
    </row>
    <row r="64" spans="2:5">
      <c r="B64" s="3"/>
      <c r="C64" s="3"/>
      <c r="D64" s="3"/>
      <c r="E64" s="3"/>
    </row>
    <row r="65" spans="2:5">
      <c r="B65" s="3"/>
      <c r="C65" s="3"/>
      <c r="D65" s="3"/>
      <c r="E65" s="3"/>
    </row>
    <row r="66" spans="2:5">
      <c r="B66" s="3"/>
      <c r="C66" s="3"/>
      <c r="D66" s="3"/>
      <c r="E66" s="3"/>
    </row>
    <row r="67" spans="2:5">
      <c r="B67" s="3"/>
      <c r="C67" s="3"/>
      <c r="D67" s="3"/>
      <c r="E67" s="3"/>
    </row>
  </sheetData>
  <mergeCells count="2">
    <mergeCell ref="A2:F2"/>
    <mergeCell ref="F7:F9"/>
  </mergeCells>
  <phoneticPr fontId="12" type="noConversion"/>
  <printOptions horizontalCentered="1"/>
  <pageMargins left="0.59055118110236227" right="0.51181102362204722" top="0.43307086614173229" bottom="0.43307086614173229" header="0.31496062992125984" footer="0.31496062992125984"/>
  <pageSetup paperSize="9" scale="8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3"/>
  <sheetViews>
    <sheetView workbookViewId="0">
      <selection activeCell="J14" sqref="J14"/>
    </sheetView>
  </sheetViews>
  <sheetFormatPr defaultColWidth="8.875" defaultRowHeight="14.25"/>
  <cols>
    <col min="1" max="1" width="31.5" style="3" customWidth="1"/>
    <col min="2" max="2" width="12.875" style="4" customWidth="1"/>
    <col min="3" max="3" width="13.375" style="5" customWidth="1"/>
    <col min="4" max="4" width="15.25" style="5" customWidth="1"/>
    <col min="5" max="5" width="12.75" style="5" customWidth="1"/>
    <col min="6" max="6" width="11.625" style="50" customWidth="1"/>
    <col min="7" max="7" width="8.875" style="3"/>
    <col min="8" max="8" width="9.375" style="3" bestFit="1" customWidth="1"/>
    <col min="9" max="16384" width="8.875" style="3"/>
  </cols>
  <sheetData>
    <row r="1" spans="1:6" ht="16.5" customHeight="1">
      <c r="A1" s="46" t="s">
        <v>66</v>
      </c>
    </row>
    <row r="2" spans="1:6" ht="27" customHeight="1">
      <c r="A2" s="47" t="s">
        <v>72</v>
      </c>
      <c r="B2" s="44"/>
      <c r="C2" s="44"/>
      <c r="D2" s="44"/>
      <c r="E2" s="44"/>
      <c r="F2" s="44"/>
    </row>
    <row r="3" spans="1:6" ht="16.5" customHeight="1">
      <c r="B3" s="3" t="s">
        <v>0</v>
      </c>
      <c r="C3" s="3"/>
      <c r="D3" s="3"/>
      <c r="E3" s="6" t="s">
        <v>1</v>
      </c>
    </row>
    <row r="4" spans="1:6" s="1" customFormat="1" ht="33.75" customHeight="1">
      <c r="A4" s="7" t="s">
        <v>2</v>
      </c>
      <c r="B4" s="7" t="s">
        <v>3</v>
      </c>
      <c r="C4" s="8" t="s">
        <v>4</v>
      </c>
      <c r="D4" s="8" t="s">
        <v>5</v>
      </c>
      <c r="E4" s="8" t="s">
        <v>6</v>
      </c>
      <c r="F4" s="51" t="s">
        <v>7</v>
      </c>
    </row>
    <row r="5" spans="1:6" s="1" customFormat="1" ht="18" customHeight="1">
      <c r="A5" s="9" t="s">
        <v>8</v>
      </c>
      <c r="B5" s="10">
        <v>1</v>
      </c>
      <c r="C5" s="11">
        <v>352</v>
      </c>
      <c r="D5" s="11">
        <v>386</v>
      </c>
      <c r="E5" s="11">
        <v>502</v>
      </c>
      <c r="F5" s="48" t="s">
        <v>77</v>
      </c>
    </row>
    <row r="6" spans="1:6" s="2" customFormat="1" ht="18" customHeight="1">
      <c r="A6" s="12" t="s">
        <v>9</v>
      </c>
      <c r="B6" s="13" t="s">
        <v>10</v>
      </c>
      <c r="C6" s="14">
        <f>SUM(C7:C9)</f>
        <v>159120</v>
      </c>
      <c r="D6" s="14">
        <f>SUM(D7:D9)</f>
        <v>217212</v>
      </c>
      <c r="E6" s="14">
        <f>SUM(E7:E9)</f>
        <v>319640</v>
      </c>
      <c r="F6" s="52"/>
    </row>
    <row r="7" spans="1:6" ht="18" customHeight="1">
      <c r="A7" s="15" t="s">
        <v>11</v>
      </c>
      <c r="B7" s="13">
        <v>3</v>
      </c>
      <c r="C7" s="16">
        <v>159120</v>
      </c>
      <c r="D7" s="16">
        <v>139200</v>
      </c>
      <c r="E7" s="17">
        <v>0</v>
      </c>
      <c r="F7" s="57" t="s">
        <v>14</v>
      </c>
    </row>
    <row r="8" spans="1:6" ht="18" customHeight="1">
      <c r="A8" s="15" t="s">
        <v>12</v>
      </c>
      <c r="B8" s="13">
        <v>4</v>
      </c>
      <c r="C8" s="17">
        <v>0</v>
      </c>
      <c r="D8" s="17">
        <v>0</v>
      </c>
      <c r="E8" s="17">
        <v>0</v>
      </c>
      <c r="F8" s="58"/>
    </row>
    <row r="9" spans="1:6" ht="18" customHeight="1">
      <c r="A9" s="15" t="s">
        <v>13</v>
      </c>
      <c r="B9" s="13">
        <v>5</v>
      </c>
      <c r="C9" s="17">
        <v>0</v>
      </c>
      <c r="D9" s="16">
        <v>78012</v>
      </c>
      <c r="E9" s="18">
        <v>319640</v>
      </c>
      <c r="F9" s="59"/>
    </row>
    <row r="10" spans="1:6" s="2" customFormat="1" ht="18" customHeight="1">
      <c r="A10" s="12" t="s">
        <v>15</v>
      </c>
      <c r="B10" s="13" t="s">
        <v>16</v>
      </c>
      <c r="C10" s="14">
        <f>SUM(C11:C30)</f>
        <v>15361.57</v>
      </c>
      <c r="D10" s="14">
        <f>SUM(D11:D30)</f>
        <v>24134.25</v>
      </c>
      <c r="E10" s="14">
        <f>SUM(E11:E30)</f>
        <v>172361.52</v>
      </c>
      <c r="F10" s="52"/>
    </row>
    <row r="11" spans="1:6" ht="18" customHeight="1">
      <c r="A11" s="15" t="s">
        <v>17</v>
      </c>
      <c r="B11" s="13">
        <v>7</v>
      </c>
      <c r="C11" s="19">
        <v>0</v>
      </c>
      <c r="D11" s="17">
        <v>0</v>
      </c>
      <c r="E11" s="17">
        <v>0</v>
      </c>
      <c r="F11" s="53"/>
    </row>
    <row r="12" spans="1:6" ht="18" customHeight="1">
      <c r="A12" s="15" t="s">
        <v>18</v>
      </c>
      <c r="B12" s="13">
        <v>8</v>
      </c>
      <c r="C12" s="17">
        <v>0</v>
      </c>
      <c r="D12" s="17">
        <v>0</v>
      </c>
      <c r="E12" s="17">
        <v>0</v>
      </c>
      <c r="F12" s="53"/>
    </row>
    <row r="13" spans="1:6" ht="18" customHeight="1">
      <c r="A13" s="15" t="s">
        <v>19</v>
      </c>
      <c r="B13" s="13">
        <v>9</v>
      </c>
      <c r="C13" s="17">
        <v>0</v>
      </c>
      <c r="D13" s="17">
        <v>0</v>
      </c>
      <c r="E13" s="17">
        <v>0</v>
      </c>
      <c r="F13" s="53"/>
    </row>
    <row r="14" spans="1:6" ht="18" customHeight="1">
      <c r="A14" s="15" t="s">
        <v>20</v>
      </c>
      <c r="B14" s="13">
        <v>10</v>
      </c>
      <c r="C14" s="17">
        <v>0</v>
      </c>
      <c r="D14" s="17">
        <v>0</v>
      </c>
      <c r="E14" s="17">
        <v>0</v>
      </c>
      <c r="F14" s="53"/>
    </row>
    <row r="15" spans="1:6" ht="18" customHeight="1">
      <c r="A15" s="13" t="s">
        <v>21</v>
      </c>
      <c r="B15" s="13">
        <v>11</v>
      </c>
      <c r="C15" s="20">
        <v>12997.76</v>
      </c>
      <c r="D15" s="18">
        <v>18389.7</v>
      </c>
      <c r="E15" s="21">
        <v>22145.37</v>
      </c>
      <c r="F15" s="53"/>
    </row>
    <row r="16" spans="1:6" ht="18" customHeight="1">
      <c r="A16" s="15" t="s">
        <v>22</v>
      </c>
      <c r="B16" s="13">
        <v>12</v>
      </c>
      <c r="C16" s="17">
        <v>0</v>
      </c>
      <c r="D16" s="17">
        <v>0</v>
      </c>
      <c r="E16" s="17">
        <v>0</v>
      </c>
      <c r="F16" s="53"/>
    </row>
    <row r="17" spans="1:6" ht="18" customHeight="1">
      <c r="A17" s="15" t="s">
        <v>23</v>
      </c>
      <c r="B17" s="13">
        <v>13</v>
      </c>
      <c r="C17" s="17">
        <v>0</v>
      </c>
      <c r="D17" s="17">
        <v>0</v>
      </c>
      <c r="E17" s="17">
        <v>0</v>
      </c>
      <c r="F17" s="53"/>
    </row>
    <row r="18" spans="1:6" ht="18" customHeight="1">
      <c r="A18" s="15" t="s">
        <v>24</v>
      </c>
      <c r="B18" s="13">
        <v>14</v>
      </c>
      <c r="C18" s="17">
        <v>0</v>
      </c>
      <c r="D18" s="17">
        <v>0</v>
      </c>
      <c r="E18" s="17">
        <v>0</v>
      </c>
      <c r="F18" s="53"/>
    </row>
    <row r="19" spans="1:6" ht="18" customHeight="1">
      <c r="A19" s="15" t="s">
        <v>25</v>
      </c>
      <c r="B19" s="13">
        <v>15</v>
      </c>
      <c r="C19" s="19">
        <v>0</v>
      </c>
      <c r="D19" s="17">
        <v>0</v>
      </c>
      <c r="E19" s="17">
        <v>0</v>
      </c>
      <c r="F19" s="53"/>
    </row>
    <row r="20" spans="1:6" ht="18" customHeight="1">
      <c r="A20" s="15" t="s">
        <v>26</v>
      </c>
      <c r="B20" s="13">
        <v>16</v>
      </c>
      <c r="C20" s="17">
        <v>0</v>
      </c>
      <c r="D20" s="17">
        <v>0</v>
      </c>
      <c r="E20" s="17">
        <v>0</v>
      </c>
      <c r="F20" s="53"/>
    </row>
    <row r="21" spans="1:6" ht="18" customHeight="1">
      <c r="A21" s="15" t="s">
        <v>27</v>
      </c>
      <c r="B21" s="13">
        <v>17</v>
      </c>
      <c r="C21" s="19">
        <v>0</v>
      </c>
      <c r="D21" s="17">
        <v>0</v>
      </c>
      <c r="E21" s="17">
        <v>0</v>
      </c>
      <c r="F21" s="53"/>
    </row>
    <row r="22" spans="1:6" ht="18" customHeight="1">
      <c r="A22" s="15" t="s">
        <v>28</v>
      </c>
      <c r="B22" s="13">
        <v>18</v>
      </c>
      <c r="C22" s="19">
        <v>0</v>
      </c>
      <c r="D22" s="17">
        <v>0</v>
      </c>
      <c r="E22" s="17">
        <v>0</v>
      </c>
      <c r="F22" s="53"/>
    </row>
    <row r="23" spans="1:6" ht="18" customHeight="1">
      <c r="A23" s="15" t="s">
        <v>29</v>
      </c>
      <c r="B23" s="13">
        <v>19</v>
      </c>
      <c r="C23" s="17">
        <v>0</v>
      </c>
      <c r="D23" s="17">
        <v>0</v>
      </c>
      <c r="E23" s="17">
        <v>0</v>
      </c>
      <c r="F23" s="53"/>
    </row>
    <row r="24" spans="1:6" ht="18" customHeight="1">
      <c r="A24" s="15" t="s">
        <v>30</v>
      </c>
      <c r="B24" s="13">
        <v>20</v>
      </c>
      <c r="C24" s="17">
        <v>0</v>
      </c>
      <c r="D24" s="17">
        <v>0</v>
      </c>
      <c r="E24" s="17">
        <v>0</v>
      </c>
      <c r="F24" s="53"/>
    </row>
    <row r="25" spans="1:6" ht="18" customHeight="1">
      <c r="A25" s="15" t="s">
        <v>31</v>
      </c>
      <c r="B25" s="13">
        <v>21</v>
      </c>
      <c r="C25" s="16">
        <v>2363.81</v>
      </c>
      <c r="D25" s="16">
        <v>5744.55</v>
      </c>
      <c r="E25" s="16">
        <v>69977.56</v>
      </c>
      <c r="F25" s="53"/>
    </row>
    <row r="26" spans="1:6" ht="18" customHeight="1">
      <c r="A26" s="15" t="s">
        <v>32</v>
      </c>
      <c r="B26" s="13">
        <v>22</v>
      </c>
      <c r="C26" s="17">
        <v>0</v>
      </c>
      <c r="D26" s="17">
        <v>0</v>
      </c>
      <c r="E26" s="17">
        <v>0</v>
      </c>
      <c r="F26" s="53"/>
    </row>
    <row r="27" spans="1:6" ht="18" customHeight="1">
      <c r="A27" s="15" t="s">
        <v>33</v>
      </c>
      <c r="B27" s="13">
        <v>23</v>
      </c>
      <c r="C27" s="17">
        <v>0</v>
      </c>
      <c r="D27" s="17">
        <v>0</v>
      </c>
      <c r="E27" s="16">
        <v>80238.59</v>
      </c>
      <c r="F27" s="49" t="s">
        <v>34</v>
      </c>
    </row>
    <row r="28" spans="1:6" ht="18" customHeight="1">
      <c r="A28" s="15" t="s">
        <v>35</v>
      </c>
      <c r="B28" s="13">
        <v>24</v>
      </c>
      <c r="C28" s="17">
        <v>0</v>
      </c>
      <c r="D28" s="17">
        <v>0</v>
      </c>
      <c r="E28" s="17">
        <v>0</v>
      </c>
      <c r="F28" s="53"/>
    </row>
    <row r="29" spans="1:6" ht="18" customHeight="1">
      <c r="A29" s="13" t="s">
        <v>36</v>
      </c>
      <c r="B29" s="13">
        <v>25</v>
      </c>
      <c r="C29" s="19">
        <v>0</v>
      </c>
      <c r="D29" s="17">
        <v>0</v>
      </c>
      <c r="E29" s="17">
        <v>0</v>
      </c>
      <c r="F29" s="53"/>
    </row>
    <row r="30" spans="1:6" ht="24.75" customHeight="1">
      <c r="A30" s="15" t="s">
        <v>37</v>
      </c>
      <c r="B30" s="13">
        <v>26</v>
      </c>
      <c r="C30" s="19">
        <v>0</v>
      </c>
      <c r="D30" s="17">
        <v>0</v>
      </c>
      <c r="E30" s="17">
        <v>0</v>
      </c>
      <c r="F30" s="29" t="s">
        <v>38</v>
      </c>
    </row>
    <row r="31" spans="1:6" s="2" customFormat="1" ht="18" customHeight="1">
      <c r="A31" s="22" t="s">
        <v>39</v>
      </c>
      <c r="B31" s="23" t="s">
        <v>40</v>
      </c>
      <c r="C31" s="24">
        <f>SUM(C32:C35)</f>
        <v>0</v>
      </c>
      <c r="D31" s="24">
        <f>SUM(D32:D35)</f>
        <v>0</v>
      </c>
      <c r="E31" s="24">
        <f>SUM(E32:E35)</f>
        <v>0</v>
      </c>
      <c r="F31" s="52"/>
    </row>
    <row r="32" spans="1:6" ht="18" customHeight="1">
      <c r="A32" s="15" t="s">
        <v>41</v>
      </c>
      <c r="B32" s="10">
        <v>28</v>
      </c>
      <c r="C32" s="17">
        <v>0</v>
      </c>
      <c r="D32" s="17">
        <v>0</v>
      </c>
      <c r="E32" s="17">
        <v>0</v>
      </c>
      <c r="F32" s="53"/>
    </row>
    <row r="33" spans="1:6" ht="18" customHeight="1">
      <c r="A33" s="15" t="s">
        <v>42</v>
      </c>
      <c r="B33" s="10">
        <v>29</v>
      </c>
      <c r="C33" s="17">
        <v>0</v>
      </c>
      <c r="D33" s="17">
        <v>0</v>
      </c>
      <c r="E33" s="17">
        <v>0</v>
      </c>
      <c r="F33" s="53"/>
    </row>
    <row r="34" spans="1:6" ht="18" customHeight="1">
      <c r="A34" s="15" t="s">
        <v>43</v>
      </c>
      <c r="B34" s="10">
        <v>30</v>
      </c>
      <c r="C34" s="17">
        <v>0</v>
      </c>
      <c r="D34" s="17">
        <v>0</v>
      </c>
      <c r="E34" s="17">
        <v>0</v>
      </c>
      <c r="F34" s="53"/>
    </row>
    <row r="35" spans="1:6" ht="18" customHeight="1">
      <c r="A35" s="25" t="s">
        <v>44</v>
      </c>
      <c r="B35" s="10">
        <v>31</v>
      </c>
      <c r="C35" s="17">
        <v>0</v>
      </c>
      <c r="D35" s="17">
        <v>0</v>
      </c>
      <c r="E35" s="17">
        <v>0</v>
      </c>
      <c r="F35" s="53"/>
    </row>
    <row r="36" spans="1:6" s="2" customFormat="1" ht="18" customHeight="1">
      <c r="A36" s="12" t="s">
        <v>45</v>
      </c>
      <c r="B36" s="10" t="s">
        <v>46</v>
      </c>
      <c r="C36" s="14">
        <f>C37+C38+C39</f>
        <v>407461.02</v>
      </c>
      <c r="D36" s="14">
        <f>D37+D38+D39</f>
        <v>407470.79</v>
      </c>
      <c r="E36" s="14">
        <f>E37+E38+E39</f>
        <v>407722.26</v>
      </c>
      <c r="F36" s="53"/>
    </row>
    <row r="37" spans="1:6" s="2" customFormat="1" ht="18" customHeight="1">
      <c r="A37" s="15" t="s">
        <v>47</v>
      </c>
      <c r="B37" s="10">
        <v>33</v>
      </c>
      <c r="C37" s="26">
        <v>406336</v>
      </c>
      <c r="D37" s="26">
        <v>406336</v>
      </c>
      <c r="E37" s="26">
        <v>406336</v>
      </c>
      <c r="F37" s="52"/>
    </row>
    <row r="38" spans="1:6" ht="18" customHeight="1">
      <c r="A38" s="15" t="s">
        <v>48</v>
      </c>
      <c r="B38" s="10">
        <v>34</v>
      </c>
      <c r="C38" s="27">
        <v>1125.02</v>
      </c>
      <c r="D38" s="27">
        <v>1134.79</v>
      </c>
      <c r="E38" s="27">
        <v>1386.26</v>
      </c>
      <c r="F38" s="53"/>
    </row>
    <row r="39" spans="1:6" ht="18" customHeight="1">
      <c r="A39" s="15" t="s">
        <v>49</v>
      </c>
      <c r="B39" s="10">
        <v>35</v>
      </c>
      <c r="C39" s="28">
        <v>0</v>
      </c>
      <c r="D39" s="28">
        <v>0</v>
      </c>
      <c r="E39" s="28">
        <v>0</v>
      </c>
      <c r="F39" s="53"/>
    </row>
    <row r="40" spans="1:6" ht="18" customHeight="1">
      <c r="A40" s="12" t="s">
        <v>50</v>
      </c>
      <c r="B40" s="10">
        <v>36</v>
      </c>
      <c r="C40" s="17">
        <v>0</v>
      </c>
      <c r="D40" s="17">
        <v>0</v>
      </c>
      <c r="E40" s="17">
        <v>0</v>
      </c>
      <c r="F40" s="53"/>
    </row>
    <row r="41" spans="1:6" ht="18" customHeight="1">
      <c r="A41" s="12" t="s">
        <v>71</v>
      </c>
      <c r="B41" s="23" t="s">
        <v>51</v>
      </c>
      <c r="C41" s="14">
        <f>C6+C10+C31+C36+C40</f>
        <v>581942.59</v>
      </c>
      <c r="D41" s="14">
        <f>D6+D10+D31+D36+D40</f>
        <v>648817.04</v>
      </c>
      <c r="E41" s="14">
        <f>E6+E10+E31+E36+E40</f>
        <v>899723.78</v>
      </c>
      <c r="F41" s="52"/>
    </row>
    <row r="42" spans="1:6" ht="18" customHeight="1">
      <c r="A42" s="29" t="s">
        <v>52</v>
      </c>
      <c r="B42" s="10">
        <v>38</v>
      </c>
      <c r="C42" s="17">
        <v>0</v>
      </c>
      <c r="D42" s="17">
        <v>0</v>
      </c>
      <c r="E42" s="17">
        <v>0</v>
      </c>
      <c r="F42" s="49"/>
    </row>
    <row r="43" spans="1:6" ht="18" customHeight="1">
      <c r="A43" s="15" t="s">
        <v>53</v>
      </c>
      <c r="B43" s="10" t="s">
        <v>54</v>
      </c>
      <c r="C43" s="30">
        <f>C42</f>
        <v>0</v>
      </c>
      <c r="D43" s="30">
        <f>D42</f>
        <v>0</v>
      </c>
      <c r="E43" s="30">
        <f>E42</f>
        <v>0</v>
      </c>
      <c r="F43" s="52"/>
    </row>
    <row r="44" spans="1:6" ht="18" customHeight="1">
      <c r="A44" s="31" t="s">
        <v>55</v>
      </c>
      <c r="B44" s="10" t="s">
        <v>56</v>
      </c>
      <c r="C44" s="18">
        <f>C41-C43</f>
        <v>581942.59</v>
      </c>
      <c r="D44" s="18">
        <f>D41-D43</f>
        <v>648817.04</v>
      </c>
      <c r="E44" s="18">
        <f>E41-E43</f>
        <v>899723.78</v>
      </c>
      <c r="F44" s="53"/>
    </row>
    <row r="45" spans="1:6" ht="27" customHeight="1">
      <c r="A45" s="22" t="s">
        <v>67</v>
      </c>
      <c r="B45" s="10" t="s">
        <v>58</v>
      </c>
      <c r="C45" s="32">
        <f>C46+C47</f>
        <v>1653.25</v>
      </c>
      <c r="D45" s="32">
        <f>D46+D47</f>
        <v>1680.87</v>
      </c>
      <c r="E45" s="32">
        <f>E46+E47</f>
        <v>1792.28</v>
      </c>
      <c r="F45" s="53"/>
    </row>
    <row r="46" spans="1:6" ht="18" customHeight="1">
      <c r="A46" s="25" t="s">
        <v>68</v>
      </c>
      <c r="B46" s="10" t="s">
        <v>60</v>
      </c>
      <c r="C46" s="32">
        <f>C43/C5</f>
        <v>0</v>
      </c>
      <c r="D46" s="32">
        <f>D43/D5</f>
        <v>0</v>
      </c>
      <c r="E46" s="32">
        <f>E43/E5</f>
        <v>0</v>
      </c>
      <c r="F46" s="52"/>
    </row>
    <row r="47" spans="1:6" ht="18" customHeight="1">
      <c r="A47" s="25" t="s">
        <v>69</v>
      </c>
      <c r="B47" s="10" t="s">
        <v>62</v>
      </c>
      <c r="C47" s="32">
        <f>C44/C5</f>
        <v>1653.25</v>
      </c>
      <c r="D47" s="32">
        <f>D44/D5</f>
        <v>1680.87</v>
      </c>
      <c r="E47" s="32">
        <f>E44/E5</f>
        <v>1792.28</v>
      </c>
      <c r="F47" s="53"/>
    </row>
    <row r="48" spans="1:6">
      <c r="B48" s="3"/>
      <c r="C48" s="3"/>
      <c r="D48" s="3"/>
      <c r="E48" s="3"/>
    </row>
    <row r="49" spans="2:5">
      <c r="B49" s="3"/>
      <c r="C49" s="3"/>
      <c r="D49" s="3"/>
      <c r="E49" s="3"/>
    </row>
    <row r="50" spans="2:5">
      <c r="B50" s="3"/>
      <c r="C50" s="3"/>
      <c r="D50" s="3"/>
      <c r="E50" s="3"/>
    </row>
    <row r="51" spans="2:5">
      <c r="B51" s="3"/>
      <c r="C51" s="3"/>
      <c r="D51" s="3"/>
      <c r="E51" s="3"/>
    </row>
    <row r="52" spans="2:5">
      <c r="B52" s="3"/>
      <c r="C52" s="3"/>
      <c r="D52" s="3"/>
      <c r="E52" s="3"/>
    </row>
    <row r="53" spans="2:5">
      <c r="B53" s="3"/>
      <c r="C53" s="3"/>
      <c r="D53" s="3"/>
      <c r="E53" s="3"/>
    </row>
    <row r="54" spans="2:5">
      <c r="B54" s="3"/>
      <c r="C54" s="3"/>
      <c r="D54" s="3"/>
      <c r="E54" s="3"/>
    </row>
    <row r="55" spans="2:5">
      <c r="B55" s="3"/>
      <c r="C55" s="3"/>
      <c r="D55" s="3"/>
      <c r="E55" s="3"/>
    </row>
    <row r="56" spans="2:5">
      <c r="B56" s="3"/>
      <c r="C56" s="3"/>
      <c r="D56" s="3"/>
      <c r="E56" s="3"/>
    </row>
    <row r="57" spans="2:5">
      <c r="B57" s="3"/>
      <c r="C57" s="3"/>
      <c r="D57" s="3"/>
      <c r="E57" s="3"/>
    </row>
    <row r="58" spans="2:5">
      <c r="B58" s="3"/>
      <c r="C58" s="3"/>
      <c r="D58" s="3"/>
      <c r="E58" s="3"/>
    </row>
    <row r="59" spans="2:5">
      <c r="B59" s="3"/>
      <c r="C59" s="3"/>
      <c r="D59" s="3"/>
      <c r="E59" s="3"/>
    </row>
    <row r="60" spans="2:5">
      <c r="B60" s="3"/>
      <c r="C60" s="3"/>
      <c r="D60" s="3"/>
      <c r="E60" s="3"/>
    </row>
    <row r="61" spans="2:5">
      <c r="B61" s="3"/>
      <c r="C61" s="3"/>
      <c r="D61" s="3"/>
      <c r="E61" s="3"/>
    </row>
    <row r="62" spans="2:5">
      <c r="B62" s="3"/>
      <c r="C62" s="3"/>
      <c r="D62" s="3"/>
      <c r="E62" s="3"/>
    </row>
    <row r="63" spans="2:5">
      <c r="B63" s="3"/>
      <c r="C63" s="3"/>
      <c r="D63" s="3"/>
      <c r="E63" s="3"/>
    </row>
  </sheetData>
  <mergeCells count="2">
    <mergeCell ref="A2:F2"/>
    <mergeCell ref="F7:F9"/>
  </mergeCells>
  <phoneticPr fontId="12" type="noConversion"/>
  <printOptions horizontalCentered="1"/>
  <pageMargins left="0.59055118110236227" right="0.51181102362204722" top="0.43307086614173229" bottom="0.43307086614173229" header="0.31496062992125984" footer="0.31496062992125984"/>
  <pageSetup paperSize="9"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初中教育培养</vt:lpstr>
      <vt:lpstr>小学教育培养</vt:lpstr>
      <vt:lpstr>初中住宿</vt:lpstr>
      <vt:lpstr>小学住宿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2021-03-10T01:18:41Z</cp:lastPrinted>
  <dcterms:created xsi:type="dcterms:W3CDTF">1996-12-17T01:32:42Z</dcterms:created>
  <dcterms:modified xsi:type="dcterms:W3CDTF">2021-03-10T01:30:36Z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